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okumura-sv\共有フォルダ\ディンギー\470\ACPH CPH オーダーフォーム\オーダーフォーム2025\"/>
    </mc:Choice>
  </mc:AlternateContent>
  <xr:revisionPtr revIDLastSave="0" documentId="13_ncr:1_{1C1AB0E7-6621-455E-BD93-CCF869F37B1D}" xr6:coauthVersionLast="47" xr6:coauthVersionMax="47" xr10:uidLastSave="{00000000-0000-0000-0000-000000000000}"/>
  <bookViews>
    <workbookView xWindow="-108" yWindow="-108" windowWidth="23256" windowHeight="12456" firstSheet="14" xr2:uid="{1699095C-CA76-432F-9C67-455EC0980CE6}"/>
  </bookViews>
  <sheets>
    <sheet name="⑴CPH English orderform " sheetId="46" r:id="rId1"/>
    <sheet name="←Please send this file as a PDF" sheetId="40" r:id="rId2"/>
    <sheet name="Side tank both side,Divide left" sheetId="43" r:id="rId3"/>
    <sheet name="Aluminum 3 points in-out" sheetId="9" r:id="rId4"/>
    <sheet name="Reinforced Aluminum Version" sheetId="10" r:id="rId5"/>
    <sheet name="Carbon" sheetId="41" r:id="rId6"/>
    <sheet name="Center Raising Purchase 1.4" sheetId="42" r:id="rId7"/>
    <sheet name="Traveller bar H2709" sheetId="16" r:id="rId8"/>
    <sheet name="Pipe Bridle with Cleat" sheetId="12" r:id="rId9"/>
    <sheet name="Pipe Bridle with Cam" sheetId="13" r:id="rId10"/>
    <sheet name="RF62174　Ratchet Switching" sheetId="14" r:id="rId11"/>
    <sheet name="H2650　40㎜ Carbon Single Fixed" sheetId="17" r:id="rId12"/>
    <sheet name="Gunwale  Carbon" sheetId="18" r:id="rId13"/>
    <sheet name="Gunwale Aluminum Special" sheetId="19" r:id="rId14"/>
    <sheet name="Original FRP Parts" sheetId="20" r:id="rId15"/>
    <sheet name="Pump Type (Three Blocks on Inne" sheetId="22" r:id="rId16"/>
    <sheet name="Sheet1" sheetId="37" state="hidden" r:id="rId17"/>
    <sheet name="Topping Lift Both Sides Lead" sheetId="38" r:id="rId18"/>
    <sheet name="Rear Lead on Inner Keel" sheetId="39" r:id="rId19"/>
    <sheet name="EVA Foam　" sheetId="24" r:id="rId20"/>
    <sheet name="Factory Zero Carbon Extension (" sheetId="28" r:id="rId21"/>
    <sheet name="With Jib Peak Fitting" sheetId="27" r:id="rId22"/>
    <sheet name="Gelcoat Finish" sheetId="34" r:id="rId23"/>
    <sheet name="Allen　4 Pieces" sheetId="35" r:id="rId24"/>
    <sheet name="Yamaha Mast Thread Lock Type" sheetId="44" r:id="rId25"/>
    <sheet name="Yamaha Mast Wing Nut Type" sheetId="45" r:id="rId26"/>
  </sheets>
  <definedNames>
    <definedName name="_xlnm.Print_Area" localSheetId="0">'⑴CPH English orderform '!$A$1:$J$89</definedName>
    <definedName name="_xlnm.Print_Area" localSheetId="23">'Allen　4 Pieces'!$A$1:$K$24</definedName>
    <definedName name="_xlnm.Print_Area" localSheetId="17">'Topping Lift Both Sides Lead'!$A$1:$K$95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8" i="46" l="1"/>
  <c r="I69" i="46"/>
  <c r="I70" i="46"/>
  <c r="I71" i="46"/>
  <c r="I72" i="46"/>
  <c r="I73" i="46"/>
  <c r="I74" i="46"/>
  <c r="I75" i="46"/>
  <c r="I65" i="46"/>
  <c r="I64" i="46"/>
  <c r="I63" i="46"/>
  <c r="I62" i="46"/>
  <c r="I61" i="46"/>
  <c r="I60" i="46"/>
  <c r="I59" i="46"/>
  <c r="I56" i="46"/>
  <c r="I55" i="46"/>
  <c r="I54" i="46"/>
  <c r="I53" i="46"/>
  <c r="I52" i="46"/>
  <c r="I47" i="46"/>
  <c r="I46" i="46"/>
  <c r="I45" i="46"/>
  <c r="I44" i="46"/>
  <c r="I43" i="46"/>
  <c r="I42" i="46"/>
  <c r="I41" i="46"/>
  <c r="I40" i="46"/>
  <c r="I39" i="46"/>
  <c r="I38" i="46"/>
  <c r="I37" i="46"/>
  <c r="I36" i="46"/>
  <c r="I35" i="46"/>
  <c r="I34" i="46"/>
  <c r="I33" i="46"/>
  <c r="I32" i="46"/>
  <c r="I31" i="46"/>
  <c r="I30" i="46"/>
  <c r="I29" i="46"/>
  <c r="I28" i="46"/>
  <c r="I27" i="46"/>
  <c r="I26" i="46"/>
  <c r="I25" i="46"/>
  <c r="I24" i="46"/>
  <c r="I23" i="46"/>
  <c r="I22" i="46"/>
  <c r="I21" i="46"/>
  <c r="I20" i="46"/>
  <c r="I19" i="46"/>
  <c r="I18" i="46"/>
  <c r="I17" i="46"/>
  <c r="I16" i="46"/>
  <c r="I15" i="46"/>
  <c r="I14" i="46"/>
  <c r="I13" i="46"/>
  <c r="I12" i="46"/>
  <c r="I11" i="46"/>
  <c r="I85" i="46" l="1"/>
  <c r="I86" i="46"/>
  <c r="I87" i="46" s="1"/>
  <c r="I88" i="46" l="1"/>
  <c r="I89" i="46" s="1"/>
</calcChain>
</file>

<file path=xl/sharedStrings.xml><?xml version="1.0" encoding="utf-8"?>
<sst xmlns="http://schemas.openxmlformats.org/spreadsheetml/2006/main" count="215" uniqueCount="168">
  <si>
    <t>1/4</t>
    <phoneticPr fontId="1"/>
  </si>
  <si>
    <t>1/2</t>
    <phoneticPr fontId="1"/>
  </si>
  <si>
    <t>YAMAHA</t>
    <phoneticPr fontId="1"/>
  </si>
  <si>
    <t>Supperspars</t>
    <phoneticPr fontId="1"/>
  </si>
  <si>
    <t>Your name</t>
    <phoneticPr fontId="1"/>
  </si>
  <si>
    <t>Street address</t>
    <phoneticPr fontId="1"/>
  </si>
  <si>
    <t>City</t>
    <phoneticPr fontId="1"/>
  </si>
  <si>
    <t>Country</t>
    <phoneticPr fontId="1"/>
  </si>
  <si>
    <t>Phone</t>
    <phoneticPr fontId="1"/>
  </si>
  <si>
    <t>Email</t>
    <phoneticPr fontId="1"/>
  </si>
  <si>
    <t>Carbon</t>
    <phoneticPr fontId="1"/>
  </si>
  <si>
    <t>Gunwale</t>
    <phoneticPr fontId="1"/>
  </si>
  <si>
    <t>Aluminum Special</t>
    <phoneticPr fontId="1"/>
  </si>
  <si>
    <t>Tweaker</t>
    <phoneticPr fontId="1"/>
  </si>
  <si>
    <t>Trapeze</t>
    <phoneticPr fontId="1"/>
  </si>
  <si>
    <t>Tiller Extension</t>
    <phoneticPr fontId="1"/>
  </si>
  <si>
    <t>Aluminum</t>
    <phoneticPr fontId="1"/>
  </si>
  <si>
    <t>Mast</t>
    <phoneticPr fontId="1"/>
  </si>
  <si>
    <t>Boom</t>
    <phoneticPr fontId="1"/>
  </si>
  <si>
    <t>White</t>
    <phoneticPr fontId="1"/>
  </si>
  <si>
    <t>Gray</t>
    <phoneticPr fontId="1"/>
  </si>
  <si>
    <t>Option2</t>
    <phoneticPr fontId="1"/>
  </si>
  <si>
    <t>Supperspars MAST　Gooseneck choice</t>
    <phoneticPr fontId="1"/>
  </si>
  <si>
    <t>Choose☑</t>
    <phoneticPr fontId="1"/>
  </si>
  <si>
    <t>Supperspars BOOM version</t>
    <phoneticPr fontId="1"/>
  </si>
  <si>
    <t>YAMAHA BOOM version</t>
    <phoneticPr fontId="1"/>
  </si>
  <si>
    <t>※If you choose the Supperspars MAST, please select whether you want the gooseneck to be a Supperspars BOOM or a YAMAHA BOOM.</t>
    <phoneticPr fontId="1"/>
  </si>
  <si>
    <t>※￥1,000,000 at the time of order, 50% of the balance at the time of making the contract, 50% of the balance when 470CPH are completed.</t>
    <phoneticPr fontId="1"/>
  </si>
  <si>
    <t>※The calculation box on the right is a simple price check tool. After you submit the order form to us, we will prepare a quotation for you, and the quoted price will be the official price.</t>
    <phoneticPr fontId="1"/>
  </si>
  <si>
    <t>Hull total</t>
    <phoneticPr fontId="1"/>
  </si>
  <si>
    <t>Option1</t>
    <phoneticPr fontId="1"/>
  </si>
  <si>
    <t>Subtotal</t>
    <phoneticPr fontId="1"/>
  </si>
  <si>
    <t>Tax Rate(10%)</t>
    <phoneticPr fontId="1"/>
  </si>
  <si>
    <t>Total Amount</t>
    <phoneticPr fontId="1"/>
  </si>
  <si>
    <t>Return to Order Form</t>
    <phoneticPr fontId="1"/>
  </si>
  <si>
    <t>amount</t>
    <phoneticPr fontId="1"/>
  </si>
  <si>
    <t>Non-tax price(JPY)</t>
    <phoneticPr fontId="1"/>
  </si>
  <si>
    <t>※The above specifications and prices are subject to change without notice.</t>
    <phoneticPr fontId="1"/>
  </si>
  <si>
    <t>Downhaul</t>
    <phoneticPr fontId="1"/>
  </si>
  <si>
    <t>Return to Order Form</t>
  </si>
  <si>
    <t xml:space="preserve">※We are sorry, Okumura boat and Yamaha do not handle the export procedures. </t>
    <phoneticPr fontId="1"/>
  </si>
  <si>
    <t>　　You will need to arrange for vanning and customs clearance from our factory.</t>
    <phoneticPr fontId="1"/>
  </si>
  <si>
    <t>　　When ordering the 470, you will need to sign a contract. Please contact us for details.</t>
    <phoneticPr fontId="1"/>
  </si>
  <si>
    <t>Jib lead</t>
    <phoneticPr fontId="1"/>
  </si>
  <si>
    <t xml:space="preserve">Pin-stop type </t>
    <phoneticPr fontId="1"/>
  </si>
  <si>
    <t>1/6</t>
    <phoneticPr fontId="1"/>
  </si>
  <si>
    <t>H2707(13mm LB)</t>
    <phoneticPr fontId="1"/>
  </si>
  <si>
    <t>□H2709（13㎜　HB）</t>
    <phoneticPr fontId="1"/>
  </si>
  <si>
    <t>●</t>
    <phoneticPr fontId="1"/>
  </si>
  <si>
    <t>Jib lead system</t>
    <phoneticPr fontId="1"/>
  </si>
  <si>
    <t>Sheet-controlled type H2703 (Jib lead in-out control not retrofittable)</t>
    <phoneticPr fontId="1"/>
  </si>
  <si>
    <t>Cunningham</t>
    <phoneticPr fontId="1"/>
  </si>
  <si>
    <t>Cunningham system</t>
    <phoneticPr fontId="1"/>
  </si>
  <si>
    <t>System</t>
    <phoneticPr fontId="1"/>
  </si>
  <si>
    <t>Specification Elements</t>
    <phoneticPr fontId="1"/>
  </si>
  <si>
    <t xml:space="preserve">Cunningham Center Case Upper Lead
</t>
    <phoneticPr fontId="1"/>
  </si>
  <si>
    <t>Cunningham Both Decks Hand Cam Lead</t>
    <phoneticPr fontId="1"/>
  </si>
  <si>
    <t>Cunningham Purchase Ratio</t>
    <phoneticPr fontId="1"/>
  </si>
  <si>
    <t>Side Tanks on Both Port and Starboard, Divided Left and Right Under the Mast</t>
    <phoneticPr fontId="1"/>
  </si>
  <si>
    <t xml:space="preserve"> Jib Sheet</t>
    <phoneticPr fontId="1"/>
  </si>
  <si>
    <t>In/Out</t>
    <phoneticPr fontId="1"/>
  </si>
  <si>
    <t>-</t>
    <phoneticPr fontId="1"/>
  </si>
  <si>
    <t>Jib Bracket</t>
    <phoneticPr fontId="1"/>
  </si>
  <si>
    <t>Aluminum Alloy L-Type</t>
    <phoneticPr fontId="1"/>
  </si>
  <si>
    <t>Reinforced Aluminum Version</t>
    <phoneticPr fontId="1"/>
  </si>
  <si>
    <t>Option</t>
    <phoneticPr fontId="1"/>
  </si>
  <si>
    <t xml:space="preserve"> Center Raising</t>
    <phoneticPr fontId="1"/>
  </si>
  <si>
    <t>Center Raising System</t>
    <phoneticPr fontId="1"/>
  </si>
  <si>
    <t xml:space="preserve">Center Raising (Above Center Case)
</t>
    <phoneticPr fontId="1"/>
  </si>
  <si>
    <t>Center Raising Purchase Ratio</t>
    <phoneticPr fontId="1"/>
  </si>
  <si>
    <t>Traveler</t>
    <phoneticPr fontId="1"/>
  </si>
  <si>
    <t>Traveler Bar</t>
    <phoneticPr fontId="1"/>
  </si>
  <si>
    <t>Bridle/Loop</t>
    <phoneticPr fontId="1"/>
  </si>
  <si>
    <t xml:space="preserve"> Car + Sheet Type</t>
    <phoneticPr fontId="1"/>
  </si>
  <si>
    <t>Pipe Bridle with Cleat</t>
    <phoneticPr fontId="1"/>
  </si>
  <si>
    <t>Pipe Bridle with Cam</t>
    <phoneticPr fontId="1"/>
  </si>
  <si>
    <t>Spinnaker Sheet</t>
    <phoneticPr fontId="1"/>
  </si>
  <si>
    <t xml:space="preserve">Spinnaker Sheet Block (Inside Side Tank)
</t>
    <phoneticPr fontId="1"/>
  </si>
  <si>
    <t>H2608　Ratchet</t>
    <phoneticPr fontId="1"/>
  </si>
  <si>
    <t>RF62174　Ratchet Switching</t>
    <phoneticPr fontId="1"/>
  </si>
  <si>
    <t>Spinnaker Block Size</t>
    <phoneticPr fontId="1"/>
  </si>
  <si>
    <t>H348　29㎜ Carbon Single Fixed</t>
    <phoneticPr fontId="1"/>
  </si>
  <si>
    <t>H2650　40㎜ Carbon Single Fixed</t>
    <phoneticPr fontId="1"/>
  </si>
  <si>
    <t>Gunwale Guy Cam Base</t>
    <phoneticPr fontId="1"/>
  </si>
  <si>
    <t>Made by Cape Field</t>
    <phoneticPr fontId="1"/>
  </si>
  <si>
    <t xml:space="preserve"> Carbon</t>
    <phoneticPr fontId="1"/>
  </si>
  <si>
    <t>Tweaker Cam Base</t>
    <phoneticPr fontId="1"/>
  </si>
  <si>
    <t>Original FRP Parts</t>
    <phoneticPr fontId="1"/>
  </si>
  <si>
    <t xml:space="preserve"> Jib Cam</t>
    <phoneticPr fontId="1"/>
  </si>
  <si>
    <t>Jib Cam Block</t>
    <phoneticPr fontId="1"/>
  </si>
  <si>
    <t>H348 29mm Carbon Single Fixed</t>
    <phoneticPr fontId="1"/>
  </si>
  <si>
    <t>H2608 40mm Carbon Ratchet Single Swivel</t>
    <phoneticPr fontId="1"/>
  </si>
  <si>
    <t xml:space="preserve"> Spinnaker Halyard</t>
    <phoneticPr fontId="1"/>
  </si>
  <si>
    <t>2x Speed</t>
    <phoneticPr fontId="1"/>
  </si>
  <si>
    <t>Pump Type (Three Blocks on Inner Keel)</t>
    <phoneticPr fontId="1"/>
  </si>
  <si>
    <t>Spinnaker Pole</t>
    <phoneticPr fontId="1"/>
  </si>
  <si>
    <t>Pole Lift</t>
    <phoneticPr fontId="1"/>
  </si>
  <si>
    <t>Clam Cleat + Block (Above Center Case)</t>
    <phoneticPr fontId="1"/>
  </si>
  <si>
    <t>Topping Lift Both Sides Lead
※Please select the mast option for the topping lift exit (option numbers 46/49).</t>
    <phoneticPr fontId="1"/>
  </si>
  <si>
    <t>Trapeze Shock Cord</t>
    <phoneticPr fontId="1"/>
  </si>
  <si>
    <t>Lead to FWD (Forward) and BHD (Bulkhead)</t>
    <phoneticPr fontId="1"/>
  </si>
  <si>
    <t>Rear Lead on Inner Keel</t>
    <phoneticPr fontId="1"/>
  </si>
  <si>
    <t>Jib Tack</t>
    <phoneticPr fontId="1"/>
  </si>
  <si>
    <t>Clam Cleat  CL241</t>
    <phoneticPr fontId="1"/>
  </si>
  <si>
    <t xml:space="preserve"> Cam with Fairlead</t>
    <phoneticPr fontId="1"/>
  </si>
  <si>
    <t xml:space="preserve"> Non-slip</t>
    <phoneticPr fontId="1"/>
  </si>
  <si>
    <t>Gunwale Area</t>
    <phoneticPr fontId="1"/>
  </si>
  <si>
    <t>EVA Foam Attached</t>
    <phoneticPr fontId="1"/>
  </si>
  <si>
    <t>Rudder Upstop</t>
    <phoneticPr fontId="1"/>
  </si>
  <si>
    <t>Rudder Rear Block Rear Lead</t>
    <phoneticPr fontId="1"/>
  </si>
  <si>
    <t>Standard</t>
    <phoneticPr fontId="1"/>
  </si>
  <si>
    <t>Tiller Pipe Cut</t>
    <phoneticPr fontId="1"/>
  </si>
  <si>
    <t>100mm Shorter than Standard</t>
    <phoneticPr fontId="1"/>
  </si>
  <si>
    <t xml:space="preserve">Made by 3M  Non-Slip Tape 1.7m </t>
    <phoneticPr fontId="1"/>
  </si>
  <si>
    <t>Rudder Leading Edge Eye + Forward Lead</t>
    <phoneticPr fontId="1"/>
  </si>
  <si>
    <t xml:space="preserve">Supperspars  </t>
    <phoneticPr fontId="1"/>
  </si>
  <si>
    <t xml:space="preserve"> Luff Wire
</t>
    <phoneticPr fontId="1"/>
  </si>
  <si>
    <t xml:space="preserve">Luff Wire
</t>
    <phoneticPr fontId="1"/>
  </si>
  <si>
    <t>With Jib Peak Fitting</t>
    <phoneticPr fontId="1"/>
  </si>
  <si>
    <t>Bailers</t>
    <phoneticPr fontId="1"/>
  </si>
  <si>
    <t>Gelcoat Finish</t>
    <phoneticPr fontId="1"/>
  </si>
  <si>
    <t>Hatch (Side Tank)</t>
    <phoneticPr fontId="1"/>
  </si>
  <si>
    <t>Hatch</t>
    <phoneticPr fontId="1"/>
  </si>
  <si>
    <t>Deck Color</t>
    <phoneticPr fontId="1"/>
  </si>
  <si>
    <t>Centerboard</t>
    <phoneticPr fontId="1"/>
  </si>
  <si>
    <t>Centerboard　※Optional Item for Hulls No. 4796 and Later</t>
    <phoneticPr fontId="1"/>
  </si>
  <si>
    <t>Hard Type</t>
    <phoneticPr fontId="1"/>
  </si>
  <si>
    <t>Standard Type</t>
    <phoneticPr fontId="1"/>
  </si>
  <si>
    <t>Downhaul Lead Above Center Case</t>
    <phoneticPr fontId="1"/>
  </si>
  <si>
    <t xml:space="preserve">Downhaul at Rear End of Center Case
</t>
    <phoneticPr fontId="1"/>
  </si>
  <si>
    <t>Peak Rope Bow Deck Lead</t>
    <phoneticPr fontId="1"/>
  </si>
  <si>
    <t>Controlled by Sheet</t>
    <phoneticPr fontId="1"/>
  </si>
  <si>
    <t>Spinnaker Block Position Change</t>
    <phoneticPr fontId="1"/>
  </si>
  <si>
    <t>Spinnaker Block</t>
    <phoneticPr fontId="1"/>
  </si>
  <si>
    <t>Standard Position</t>
    <phoneticPr fontId="1"/>
  </si>
  <si>
    <t>Lower than Standard Position</t>
    <phoneticPr fontId="1"/>
  </si>
  <si>
    <t>Drain Flap</t>
    <phoneticPr fontId="1"/>
  </si>
  <si>
    <t>Drain Flap (1 Set / 2 Pieces)</t>
    <phoneticPr fontId="1"/>
  </si>
  <si>
    <t xml:space="preserve">Factory Zero Carbon Extension (1m) </t>
    <phoneticPr fontId="1"/>
  </si>
  <si>
    <t>SEA　WORLD　４Pieces</t>
    <phoneticPr fontId="1"/>
  </si>
  <si>
    <t>Allen　4 Pieces</t>
    <phoneticPr fontId="1"/>
  </si>
  <si>
    <t xml:space="preserve"> Covers, Dollies, etc.</t>
    <phoneticPr fontId="1"/>
  </si>
  <si>
    <t>Dolly with A-Type Tires (Can be changed to B-Type Tires)</t>
    <phoneticPr fontId="1"/>
  </si>
  <si>
    <t>Dolly with J-Type Tires</t>
    <phoneticPr fontId="1"/>
  </si>
  <si>
    <t>Top Cover (Factory Zero, L-Type)</t>
    <phoneticPr fontId="1"/>
  </si>
  <si>
    <t xml:space="preserve">Bottom Cover (Factory Zero)
</t>
    <phoneticPr fontId="1"/>
  </si>
  <si>
    <t>Digital Compass</t>
    <phoneticPr fontId="1"/>
  </si>
  <si>
    <t>Yamaha Mast &amp; Boom</t>
    <phoneticPr fontId="1"/>
  </si>
  <si>
    <t>Yamaha Mast / Spreader Modification (Thread Lock Type)</t>
    <phoneticPr fontId="1"/>
  </si>
  <si>
    <t>Yamaha Mast / Spreader Modification (Wing Nut Type)</t>
    <phoneticPr fontId="1"/>
  </si>
  <si>
    <t>Yamaha Mast / Main Halyard 1/2</t>
    <phoneticPr fontId="1"/>
  </si>
  <si>
    <t>Yamaha Mast / Jib Halyard 1/2</t>
    <phoneticPr fontId="1"/>
  </si>
  <si>
    <t>Yamaha Boom / Outhaul 1/4</t>
    <phoneticPr fontId="1"/>
  </si>
  <si>
    <t>Jib Halyard Guard</t>
    <phoneticPr fontId="1"/>
  </si>
  <si>
    <t>Topping Lift Exit (Front Side of Mast, Slotted Hole)</t>
    <phoneticPr fontId="1"/>
  </si>
  <si>
    <t>Superspar Mast &amp; Boom</t>
    <phoneticPr fontId="1"/>
  </si>
  <si>
    <t>Cunningham Double-End Control</t>
    <phoneticPr fontId="1"/>
  </si>
  <si>
    <t>Jib Exit ISP Aluminum Sheave</t>
    <phoneticPr fontId="1"/>
  </si>
  <si>
    <t>Jib Exit ISP Bearing Sheave</t>
    <phoneticPr fontId="1"/>
  </si>
  <si>
    <t>Superspar Boom / Outhaul 1/8</t>
    <phoneticPr fontId="1"/>
  </si>
  <si>
    <t>Option №</t>
    <phoneticPr fontId="1"/>
  </si>
  <si>
    <t>Andersen Min                                                    Forward of Main Traveler, Both Port and Starboard (Putty Finish)</t>
    <phoneticPr fontId="1"/>
  </si>
  <si>
    <t>⑴CPH English orderform '!R1C1</t>
  </si>
  <si>
    <t>Center Case Double Pull Both Deck Leads</t>
    <phoneticPr fontId="1"/>
  </si>
  <si>
    <t>⑴CPH English orderform '!R1C1</t>
    <phoneticPr fontId="1"/>
  </si>
  <si>
    <t>Superspar Mast / Jib  Halyard 1/2</t>
    <phoneticPr fontId="1"/>
  </si>
  <si>
    <t>Superspar Mast / Main Halyard  1/2</t>
    <phoneticPr fontId="1"/>
  </si>
  <si>
    <t xml:space="preserve">Aluminum 3-Point In/Out (Factory Zero Jib Leader In/Out) ※If you add this option, please also select option number 61.
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</si>
</sst>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);[Red]\(#,##0\)"/>
    <numFmt numFmtId="177" formatCode="&quot;¥&quot;#,##0_);[Red]\(&quot;¥&quot;#,##0\)"/>
  </numFmts>
  <fonts count="1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b/>
      <sz val="14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u/>
      <sz val="14"/>
      <color theme="10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16"/>
      <color theme="1"/>
      <name val="Arial"/>
      <family val="2"/>
    </font>
    <font>
      <sz val="14"/>
      <color theme="1"/>
      <name val="游ゴシック"/>
      <family val="2"/>
      <charset val="128"/>
      <scheme val="minor"/>
    </font>
    <font>
      <sz val="1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1">
      <alignment vertical="center"/>
    </xf>
    <xf numFmtId="0" fontId="3" fillId="0" borderId="0" xfId="1" quotePrefix="1">
      <alignment vertical="center"/>
    </xf>
    <xf numFmtId="0" fontId="4" fillId="0" borderId="0" xfId="0" applyFont="1" applyAlignment="1">
      <alignment horizontal="left" vertical="center"/>
    </xf>
    <xf numFmtId="0" fontId="5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8" fillId="0" borderId="0" xfId="0" applyFont="1">
      <alignment vertical="center"/>
    </xf>
    <xf numFmtId="176" fontId="6" fillId="0" borderId="6" xfId="0" applyNumberFormat="1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5" fillId="0" borderId="51" xfId="0" applyFont="1" applyBorder="1">
      <alignment vertical="center"/>
    </xf>
    <xf numFmtId="176" fontId="6" fillId="0" borderId="9" xfId="0" applyNumberFormat="1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176" fontId="6" fillId="0" borderId="4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0" fontId="9" fillId="0" borderId="19" xfId="0" applyFont="1" applyBorder="1">
      <alignment vertical="center"/>
    </xf>
    <xf numFmtId="0" fontId="9" fillId="0" borderId="20" xfId="0" applyFont="1" applyBorder="1">
      <alignment vertical="center"/>
    </xf>
    <xf numFmtId="0" fontId="9" fillId="0" borderId="21" xfId="0" applyFont="1" applyBorder="1">
      <alignment vertical="center"/>
    </xf>
    <xf numFmtId="0" fontId="6" fillId="0" borderId="5" xfId="0" applyFont="1" applyBorder="1" applyAlignment="1">
      <alignment horizontal="center" vertical="center"/>
    </xf>
    <xf numFmtId="176" fontId="6" fillId="0" borderId="12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9" fillId="0" borderId="24" xfId="0" applyFont="1" applyBorder="1">
      <alignment vertical="center"/>
    </xf>
    <xf numFmtId="0" fontId="9" fillId="0" borderId="7" xfId="0" applyFont="1" applyBorder="1">
      <alignment vertical="center"/>
    </xf>
    <xf numFmtId="0" fontId="9" fillId="0" borderId="8" xfId="0" applyFont="1" applyBorder="1">
      <alignment vertical="center"/>
    </xf>
    <xf numFmtId="0" fontId="9" fillId="0" borderId="25" xfId="0" applyFont="1" applyBorder="1">
      <alignment vertical="center"/>
    </xf>
    <xf numFmtId="0" fontId="9" fillId="0" borderId="26" xfId="0" applyFont="1" applyBorder="1">
      <alignment vertical="center"/>
    </xf>
    <xf numFmtId="0" fontId="9" fillId="0" borderId="27" xfId="0" applyFont="1" applyBorder="1">
      <alignment vertical="center"/>
    </xf>
    <xf numFmtId="0" fontId="6" fillId="0" borderId="44" xfId="0" applyFont="1" applyBorder="1" applyAlignment="1">
      <alignment horizontal="center" vertical="center"/>
    </xf>
    <xf numFmtId="176" fontId="6" fillId="0" borderId="28" xfId="0" applyNumberFormat="1" applyFont="1" applyBorder="1" applyAlignment="1">
      <alignment horizontal="center" vertical="center"/>
    </xf>
    <xf numFmtId="176" fontId="6" fillId="0" borderId="30" xfId="0" applyNumberFormat="1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9" fillId="0" borderId="32" xfId="0" applyFont="1" applyBorder="1">
      <alignment vertical="center"/>
    </xf>
    <xf numFmtId="0" fontId="9" fillId="0" borderId="10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6" fillId="0" borderId="56" xfId="0" applyFont="1" applyBorder="1" applyAlignment="1">
      <alignment horizontal="center" vertical="center"/>
    </xf>
    <xf numFmtId="0" fontId="9" fillId="0" borderId="1" xfId="0" applyFont="1" applyBorder="1">
      <alignment vertical="center"/>
    </xf>
    <xf numFmtId="0" fontId="10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76" fontId="6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77" fontId="6" fillId="0" borderId="57" xfId="0" applyNumberFormat="1" applyFont="1" applyBorder="1" applyAlignment="1">
      <alignment horizontal="center" vertical="center"/>
    </xf>
    <xf numFmtId="177" fontId="6" fillId="0" borderId="58" xfId="0" applyNumberFormat="1" applyFont="1" applyBorder="1" applyAlignment="1">
      <alignment horizontal="center" vertical="center"/>
    </xf>
    <xf numFmtId="177" fontId="6" fillId="0" borderId="59" xfId="0" applyNumberFormat="1" applyFont="1" applyBorder="1" applyAlignment="1">
      <alignment horizontal="center" vertical="center"/>
    </xf>
    <xf numFmtId="177" fontId="6" fillId="0" borderId="60" xfId="0" applyNumberFormat="1" applyFont="1" applyBorder="1" applyAlignment="1">
      <alignment horizontal="center" vertical="center"/>
    </xf>
    <xf numFmtId="177" fontId="6" fillId="0" borderId="56" xfId="0" applyNumberFormat="1" applyFont="1" applyBorder="1" applyAlignment="1">
      <alignment horizontal="center" vertical="center"/>
    </xf>
    <xf numFmtId="3" fontId="2" fillId="0" borderId="0" xfId="0" applyNumberFormat="1" applyFont="1">
      <alignment vertical="center"/>
    </xf>
    <xf numFmtId="0" fontId="9" fillId="0" borderId="24" xfId="0" applyFont="1" applyBorder="1" applyAlignment="1">
      <alignment vertical="center" wrapText="1"/>
    </xf>
    <xf numFmtId="0" fontId="9" fillId="0" borderId="13" xfId="0" applyFont="1" applyBorder="1" applyAlignment="1">
      <alignment horizontal="center" vertical="center"/>
    </xf>
    <xf numFmtId="0" fontId="9" fillId="0" borderId="35" xfId="0" applyFont="1" applyBorder="1">
      <alignment vertical="center"/>
    </xf>
    <xf numFmtId="176" fontId="9" fillId="0" borderId="0" xfId="0" applyNumberFormat="1" applyFont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176" fontId="9" fillId="0" borderId="26" xfId="0" applyNumberFormat="1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0" fontId="6" fillId="0" borderId="0" xfId="0" applyFont="1">
      <alignment vertical="center"/>
    </xf>
    <xf numFmtId="0" fontId="9" fillId="3" borderId="13" xfId="0" applyFont="1" applyFill="1" applyBorder="1" applyAlignment="1">
      <alignment horizontal="center" vertical="center"/>
    </xf>
    <xf numFmtId="0" fontId="12" fillId="0" borderId="47" xfId="0" applyFont="1" applyBorder="1" applyProtection="1">
      <alignment vertical="center"/>
      <protection locked="0"/>
    </xf>
    <xf numFmtId="0" fontId="12" fillId="0" borderId="6" xfId="0" applyFont="1" applyBorder="1" applyProtection="1">
      <alignment vertical="center"/>
      <protection locked="0"/>
    </xf>
    <xf numFmtId="0" fontId="12" fillId="0" borderId="7" xfId="0" applyFont="1" applyBorder="1" applyProtection="1">
      <alignment vertical="center"/>
      <protection locked="0"/>
    </xf>
    <xf numFmtId="0" fontId="12" fillId="0" borderId="8" xfId="0" applyFont="1" applyBorder="1" applyProtection="1">
      <alignment vertical="center"/>
      <protection locked="0"/>
    </xf>
    <xf numFmtId="0" fontId="9" fillId="0" borderId="13" xfId="0" applyFont="1" applyBorder="1">
      <alignment vertical="center"/>
    </xf>
    <xf numFmtId="0" fontId="9" fillId="3" borderId="13" xfId="0" applyFont="1" applyFill="1" applyBorder="1">
      <alignment vertical="center"/>
    </xf>
    <xf numFmtId="0" fontId="9" fillId="0" borderId="42" xfId="0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3" borderId="13" xfId="0" quotePrefix="1" applyFont="1" applyFill="1" applyBorder="1" applyAlignment="1">
      <alignment horizontal="left" vertical="center"/>
    </xf>
    <xf numFmtId="0" fontId="9" fillId="0" borderId="43" xfId="0" applyFont="1" applyBorder="1" applyAlignment="1">
      <alignment horizontal="center" vertical="center"/>
    </xf>
    <xf numFmtId="176" fontId="9" fillId="0" borderId="7" xfId="0" applyNumberFormat="1" applyFont="1" applyBorder="1" applyAlignment="1">
      <alignment horizontal="center" vertical="center"/>
    </xf>
    <xf numFmtId="49" fontId="14" fillId="3" borderId="13" xfId="0" quotePrefix="1" applyNumberFormat="1" applyFont="1" applyFill="1" applyBorder="1">
      <alignment vertical="center"/>
    </xf>
    <xf numFmtId="0" fontId="9" fillId="0" borderId="16" xfId="0" applyFont="1" applyBorder="1" applyAlignment="1">
      <alignment horizontal="left" vertical="center"/>
    </xf>
    <xf numFmtId="0" fontId="9" fillId="3" borderId="16" xfId="0" applyFont="1" applyFill="1" applyBorder="1" applyAlignment="1">
      <alignment horizontal="left" vertical="center"/>
    </xf>
    <xf numFmtId="0" fontId="7" fillId="0" borderId="13" xfId="1" applyFont="1" applyBorder="1">
      <alignment vertical="center"/>
    </xf>
    <xf numFmtId="0" fontId="9" fillId="0" borderId="17" xfId="0" applyFont="1" applyBorder="1" applyAlignment="1">
      <alignment horizontal="left" vertical="center"/>
    </xf>
    <xf numFmtId="0" fontId="9" fillId="3" borderId="17" xfId="0" applyFont="1" applyFill="1" applyBorder="1" applyAlignment="1">
      <alignment horizontal="left" vertical="center" wrapText="1"/>
    </xf>
    <xf numFmtId="0" fontId="9" fillId="3" borderId="13" xfId="0" quotePrefix="1" applyFont="1" applyFill="1" applyBorder="1">
      <alignment vertical="center"/>
    </xf>
    <xf numFmtId="49" fontId="7" fillId="0" borderId="13" xfId="1" applyNumberFormat="1" applyFont="1" applyBorder="1">
      <alignment vertical="center"/>
    </xf>
    <xf numFmtId="0" fontId="9" fillId="0" borderId="13" xfId="0" applyFont="1" applyBorder="1" applyAlignment="1">
      <alignment horizontal="left" vertical="center"/>
    </xf>
    <xf numFmtId="0" fontId="9" fillId="3" borderId="13" xfId="0" applyFont="1" applyFill="1" applyBorder="1" applyAlignment="1">
      <alignment horizontal="left" vertical="center"/>
    </xf>
    <xf numFmtId="0" fontId="7" fillId="0" borderId="0" xfId="1" applyFont="1" applyFill="1">
      <alignment vertical="center"/>
    </xf>
    <xf numFmtId="0" fontId="9" fillId="0" borderId="17" xfId="0" applyFont="1" applyBorder="1" applyAlignment="1">
      <alignment horizontal="center" vertical="center"/>
    </xf>
    <xf numFmtId="0" fontId="7" fillId="0" borderId="13" xfId="1" applyFont="1" applyFill="1" applyBorder="1">
      <alignment vertical="center"/>
    </xf>
    <xf numFmtId="0" fontId="9" fillId="3" borderId="13" xfId="0" applyFont="1" applyFill="1" applyBorder="1" applyAlignment="1">
      <alignment vertical="center" wrapText="1"/>
    </xf>
    <xf numFmtId="0" fontId="9" fillId="0" borderId="13" xfId="0" applyFont="1" applyBorder="1" applyAlignment="1">
      <alignment vertical="center" wrapText="1"/>
    </xf>
    <xf numFmtId="176" fontId="14" fillId="0" borderId="7" xfId="0" applyNumberFormat="1" applyFont="1" applyBorder="1" applyAlignment="1">
      <alignment horizontal="center" vertical="center"/>
    </xf>
    <xf numFmtId="0" fontId="14" fillId="3" borderId="16" xfId="0" applyFont="1" applyFill="1" applyBorder="1" applyAlignment="1">
      <alignment horizontal="left" vertical="center"/>
    </xf>
    <xf numFmtId="0" fontId="14" fillId="0" borderId="0" xfId="1" applyFont="1" applyFill="1" applyBorder="1">
      <alignment vertical="center"/>
    </xf>
    <xf numFmtId="0" fontId="9" fillId="0" borderId="8" xfId="0" applyFont="1" applyBorder="1" applyAlignment="1">
      <alignment horizontal="center" vertical="center"/>
    </xf>
    <xf numFmtId="176" fontId="9" fillId="0" borderId="6" xfId="0" applyNumberFormat="1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9" fillId="3" borderId="13" xfId="0" applyFont="1" applyFill="1" applyBorder="1" applyAlignment="1">
      <alignment horizontal="left" vertical="center" wrapText="1"/>
    </xf>
    <xf numFmtId="0" fontId="9" fillId="0" borderId="35" xfId="0" applyFont="1" applyBorder="1" applyAlignment="1">
      <alignment horizontal="center" vertical="center"/>
    </xf>
    <xf numFmtId="0" fontId="9" fillId="0" borderId="18" xfId="0" applyFont="1" applyBorder="1">
      <alignment vertical="center"/>
    </xf>
    <xf numFmtId="0" fontId="9" fillId="3" borderId="0" xfId="0" applyFont="1" applyFill="1" applyAlignment="1">
      <alignment vertical="center" wrapText="1"/>
    </xf>
    <xf numFmtId="176" fontId="9" fillId="0" borderId="9" xfId="0" applyNumberFormat="1" applyFont="1" applyBorder="1" applyAlignment="1">
      <alignment horizontal="center" vertical="center"/>
    </xf>
    <xf numFmtId="0" fontId="9" fillId="3" borderId="16" xfId="0" applyFont="1" applyFill="1" applyBorder="1" applyAlignment="1">
      <alignment vertical="center" wrapText="1"/>
    </xf>
    <xf numFmtId="0" fontId="9" fillId="0" borderId="52" xfId="0" applyFont="1" applyBorder="1" applyAlignment="1">
      <alignment horizontal="center" vertical="center"/>
    </xf>
    <xf numFmtId="176" fontId="9" fillId="0" borderId="46" xfId="0" applyNumberFormat="1" applyFont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  <xf numFmtId="0" fontId="9" fillId="0" borderId="17" xfId="0" applyFont="1" applyBorder="1">
      <alignment vertical="center"/>
    </xf>
    <xf numFmtId="0" fontId="9" fillId="0" borderId="11" xfId="0" applyFont="1" applyBorder="1" applyAlignment="1">
      <alignment horizontal="center" vertical="center"/>
    </xf>
    <xf numFmtId="0" fontId="9" fillId="0" borderId="53" xfId="0" applyFont="1" applyBorder="1">
      <alignment vertical="center"/>
    </xf>
    <xf numFmtId="0" fontId="9" fillId="3" borderId="1" xfId="0" applyFont="1" applyFill="1" applyBorder="1">
      <alignment vertical="center"/>
    </xf>
    <xf numFmtId="0" fontId="9" fillId="3" borderId="2" xfId="0" applyFont="1" applyFill="1" applyBorder="1">
      <alignment vertical="center"/>
    </xf>
    <xf numFmtId="0" fontId="9" fillId="3" borderId="53" xfId="0" applyFont="1" applyFill="1" applyBorder="1">
      <alignment vertical="center"/>
    </xf>
    <xf numFmtId="0" fontId="9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9" fillId="0" borderId="16" xfId="0" applyFont="1" applyBorder="1">
      <alignment vertical="center"/>
    </xf>
    <xf numFmtId="0" fontId="13" fillId="0" borderId="17" xfId="0" applyFont="1" applyBorder="1">
      <alignment vertical="center"/>
    </xf>
    <xf numFmtId="0" fontId="9" fillId="3" borderId="16" xfId="0" applyFont="1" applyFill="1" applyBorder="1">
      <alignment vertical="center"/>
    </xf>
    <xf numFmtId="0" fontId="6" fillId="0" borderId="37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2" fillId="0" borderId="47" xfId="0" applyFont="1" applyBorder="1" applyAlignment="1" applyProtection="1">
      <alignment horizontal="left" vertical="center"/>
      <protection locked="0"/>
    </xf>
    <xf numFmtId="0" fontId="11" fillId="2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2" fillId="0" borderId="6" xfId="0" applyFont="1" applyBorder="1" applyAlignment="1" applyProtection="1">
      <alignment horizontal="left" vertical="center"/>
      <protection locked="0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8" xfId="0" applyFont="1" applyBorder="1" applyAlignment="1" applyProtection="1">
      <alignment horizontal="left" vertical="center"/>
      <protection locked="0"/>
    </xf>
    <xf numFmtId="0" fontId="11" fillId="4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6" xfId="0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9" fillId="3" borderId="16" xfId="0" applyFont="1" applyFill="1" applyBorder="1" applyAlignment="1">
      <alignment horizontal="left" vertical="center"/>
    </xf>
    <xf numFmtId="0" fontId="9" fillId="3" borderId="17" xfId="0" applyFont="1" applyFill="1" applyBorder="1" applyAlignment="1">
      <alignment horizontal="left" vertical="center"/>
    </xf>
    <xf numFmtId="0" fontId="9" fillId="0" borderId="18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176" fontId="6" fillId="0" borderId="39" xfId="0" applyNumberFormat="1" applyFont="1" applyBorder="1" applyAlignment="1">
      <alignment horizontal="center" vertical="center"/>
    </xf>
    <xf numFmtId="176" fontId="6" fillId="0" borderId="8" xfId="0" applyNumberFormat="1" applyFont="1" applyBorder="1" applyAlignment="1">
      <alignment horizontal="center" vertical="center"/>
    </xf>
    <xf numFmtId="176" fontId="6" fillId="0" borderId="40" xfId="0" applyNumberFormat="1" applyFont="1" applyBorder="1" applyAlignment="1">
      <alignment horizontal="center" vertical="center"/>
    </xf>
    <xf numFmtId="176" fontId="6" fillId="0" borderId="41" xfId="0" applyNumberFormat="1" applyFont="1" applyBorder="1" applyAlignment="1">
      <alignment horizontal="center" vertical="center"/>
    </xf>
    <xf numFmtId="0" fontId="7" fillId="0" borderId="0" xfId="1" applyFont="1">
      <alignment vertical="center"/>
    </xf>
    <xf numFmtId="0" fontId="0" fillId="0" borderId="0" xfId="0" applyFill="1">
      <alignment vertical="center"/>
    </xf>
    <xf numFmtId="0" fontId="3" fillId="0" borderId="0" xfId="1" applyFill="1">
      <alignment vertical="center"/>
    </xf>
    <xf numFmtId="0" fontId="7" fillId="0" borderId="0" xfId="1" quotePrefix="1" applyFont="1">
      <alignment vertical="center"/>
    </xf>
    <xf numFmtId="0" fontId="7" fillId="0" borderId="0" xfId="1" applyFont="1" applyFill="1" applyAlignment="1">
      <alignment vertical="center" wrapText="1"/>
    </xf>
    <xf numFmtId="0" fontId="7" fillId="0" borderId="19" xfId="1" applyFont="1" applyFill="1" applyBorder="1">
      <alignment vertical="center"/>
    </xf>
    <xf numFmtId="0" fontId="7" fillId="0" borderId="24" xfId="1" applyFont="1" applyFill="1" applyBorder="1">
      <alignment vertical="center"/>
    </xf>
    <xf numFmtId="0" fontId="9" fillId="0" borderId="13" xfId="0" applyFont="1" applyFill="1" applyBorder="1">
      <alignment vertical="center"/>
    </xf>
    <xf numFmtId="0" fontId="9" fillId="0" borderId="24" xfId="0" applyFont="1" applyBorder="1" applyAlignment="1">
      <alignment vertical="center" wrapText="1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1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microsoft.com/office/2007/relationships/hdphoto" Target="../media/hdphoto6.wdp"/><Relationship Id="rId1" Type="http://schemas.openxmlformats.org/officeDocument/2006/relationships/image" Target="../media/image22.png"/><Relationship Id="rId4" Type="http://schemas.microsoft.com/office/2007/relationships/hdphoto" Target="../media/hdphoto7.wdp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g"/><Relationship Id="rId1" Type="http://schemas.openxmlformats.org/officeDocument/2006/relationships/image" Target="../media/image24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Relationship Id="rId5" Type="http://schemas.openxmlformats.org/officeDocument/2006/relationships/image" Target="../media/image36.jpeg"/><Relationship Id="rId4" Type="http://schemas.openxmlformats.org/officeDocument/2006/relationships/image" Target="../media/image35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microsoft.com/office/2007/relationships/hdphoto" Target="../media/hdphoto8.wdp"/><Relationship Id="rId1" Type="http://schemas.openxmlformats.org/officeDocument/2006/relationships/image" Target="../media/image37.png"/><Relationship Id="rId4" Type="http://schemas.microsoft.com/office/2007/relationships/hdphoto" Target="../media/hdphoto9.wdp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jpg"/><Relationship Id="rId1" Type="http://schemas.openxmlformats.org/officeDocument/2006/relationships/image" Target="../media/image4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microsoft.com/office/2007/relationships/hdphoto" Target="../media/hdphoto1.wdp"/><Relationship Id="rId1" Type="http://schemas.openxmlformats.org/officeDocument/2006/relationships/image" Target="../media/image7.png"/><Relationship Id="rId4" Type="http://schemas.microsoft.com/office/2007/relationships/hdphoto" Target="../media/hdphoto2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microsoft.com/office/2007/relationships/hdphoto" Target="../media/hdphoto3.wdp"/><Relationship Id="rId1" Type="http://schemas.openxmlformats.org/officeDocument/2006/relationships/image" Target="../media/image9.png"/><Relationship Id="rId4" Type="http://schemas.microsoft.com/office/2007/relationships/hdphoto" Target="../media/hdphoto4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G"/><Relationship Id="rId1" Type="http://schemas.openxmlformats.org/officeDocument/2006/relationships/image" Target="../media/image11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28576</xdr:rowOff>
    </xdr:from>
    <xdr:to>
      <xdr:col>3</xdr:col>
      <xdr:colOff>276225</xdr:colOff>
      <xdr:row>7</xdr:row>
      <xdr:rowOff>68287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0F13D5C-D5B8-4C8F-82A1-3C35C2499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8576"/>
          <a:ext cx="2276475" cy="1706586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581026</xdr:colOff>
      <xdr:row>0</xdr:row>
      <xdr:rowOff>0</xdr:rowOff>
    </xdr:from>
    <xdr:to>
      <xdr:col>6</xdr:col>
      <xdr:colOff>676275</xdr:colOff>
      <xdr:row>12</xdr:row>
      <xdr:rowOff>13995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46D6287-EFBC-4D23-B62F-5F732C937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6" y="0"/>
          <a:ext cx="2152649" cy="287149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</xdr:row>
      <xdr:rowOff>152401</xdr:rowOff>
    </xdr:from>
    <xdr:to>
      <xdr:col>3</xdr:col>
      <xdr:colOff>257175</xdr:colOff>
      <xdr:row>14</xdr:row>
      <xdr:rowOff>170690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6D321CD-9A66-4CF0-973E-B85F2801B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819276"/>
          <a:ext cx="2247900" cy="168516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15</xdr:row>
      <xdr:rowOff>66675</xdr:rowOff>
    </xdr:from>
    <xdr:to>
      <xdr:col>3</xdr:col>
      <xdr:colOff>247650</xdr:colOff>
      <xdr:row>22</xdr:row>
      <xdr:rowOff>77823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9FA4ACA2-9456-450A-8C97-90F60104D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3638550"/>
          <a:ext cx="2238374" cy="1678023"/>
        </a:xfrm>
        <a:prstGeom prst="rect">
          <a:avLst/>
        </a:prstGeom>
      </xdr:spPr>
    </xdr:pic>
    <xdr:clientData/>
  </xdr:twoCellAnchor>
  <xdr:twoCellAnchor editAs="oneCell">
    <xdr:from>
      <xdr:col>3</xdr:col>
      <xdr:colOff>574184</xdr:colOff>
      <xdr:row>13</xdr:row>
      <xdr:rowOff>6846</xdr:rowOff>
    </xdr:from>
    <xdr:to>
      <xdr:col>7</xdr:col>
      <xdr:colOff>16367</xdr:colOff>
      <xdr:row>19</xdr:row>
      <xdr:rowOff>216394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40DB606-F527-42BF-8B78-7A92C39D4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905127" y="2828928"/>
          <a:ext cx="1638298" cy="21853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666750</xdr:colOff>
      <xdr:row>11</xdr:row>
      <xdr:rowOff>64628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6A403E2-67E6-4ADA-8E92-D8A0F00AD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4781550" cy="26840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99680</xdr:colOff>
      <xdr:row>0</xdr:row>
      <xdr:rowOff>0</xdr:rowOff>
    </xdr:from>
    <xdr:to>
      <xdr:col>6</xdr:col>
      <xdr:colOff>498401</xdr:colOff>
      <xdr:row>14</xdr:row>
      <xdr:rowOff>155059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A317797-C40C-4E1C-8EDC-AD3CC42C79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backgroundMark x1="44118" y1="26034" x2="49305" y2="20257"/>
                      <a14:backgroundMark x1="49305" y1="20257" x2="81818" y2="50143"/>
                      <a14:backgroundMark x1="81818" y1="50143" x2="88556" y2="51712"/>
                      <a14:backgroundMark x1="88556" y1="51712" x2="91497" y2="50357"/>
                      <a14:backgroundMark x1="56631" y1="58345" x2="59358" y2="50071"/>
                      <a14:backgroundMark x1="59358" y1="50071" x2="64011" y2="56990"/>
                      <a14:backgroundMark x1="64011" y1="56990" x2="58610" y2="58345"/>
                      <a14:backgroundMark x1="49786" y1="53495" x2="44973" y2="47575"/>
                      <a14:backgroundMark x1="44973" y1="47575" x2="48342" y2="40514"/>
                      <a14:backgroundMark x1="48342" y1="40514" x2="50963" y2="48146"/>
                      <a14:backgroundMark x1="50963" y1="48146" x2="49091" y2="529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7325" t="18390" r="17300" b="24566"/>
        <a:stretch/>
      </xdr:blipFill>
      <xdr:spPr>
        <a:xfrm>
          <a:off x="99680" y="0"/>
          <a:ext cx="4518837" cy="35663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19049</xdr:rowOff>
    </xdr:from>
    <xdr:to>
      <xdr:col>5</xdr:col>
      <xdr:colOff>66675</xdr:colOff>
      <xdr:row>11</xdr:row>
      <xdr:rowOff>123824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F5DC326-C8CE-428A-AFAC-D4B67FCEF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backgroundMark x1="39688" y1="56563" x2="40938" y2="48021"/>
                      <a14:backgroundMark x1="40938" y1="48021" x2="43047" y2="55937"/>
                      <a14:backgroundMark x1="43047" y1="55937" x2="49609" y2="55937"/>
                      <a14:backgroundMark x1="49609" y1="55937" x2="53672" y2="49583"/>
                      <a14:backgroundMark x1="53672" y1="49583" x2="54609" y2="40625"/>
                      <a14:backgroundMark x1="54609" y1="40625" x2="67969" y2="48958"/>
                      <a14:backgroundMark x1="67969" y1="48958" x2="69219" y2="48542"/>
                      <a14:backgroundMark x1="69219" y1="48542" x2="69375" y2="49479"/>
                      <a14:backgroundMark x1="52578" y1="38542" x2="53047" y2="36146"/>
                      <a14:backgroundMark x1="54766" y1="85104" x2="47500" y2="84583"/>
                      <a14:backgroundMark x1="47500" y1="84583" x2="41797" y2="79896"/>
                      <a14:backgroundMark x1="41797" y1="79896" x2="39063" y2="71563"/>
                      <a14:backgroundMark x1="39063" y1="71563" x2="39766" y2="63229"/>
                      <a14:backgroundMark x1="39766" y1="63229" x2="45625" y2="57604"/>
                      <a14:backgroundMark x1="45625" y1="57604" x2="54063" y2="59583"/>
                      <a14:backgroundMark x1="54063" y1="59583" x2="60156" y2="67708"/>
                      <a14:backgroundMark x1="60156" y1="67708" x2="62031" y2="75625"/>
                      <a14:backgroundMark x1="62031" y1="75625" x2="61484" y2="84479"/>
                      <a14:backgroundMark x1="61484" y1="84479" x2="51797" y2="88542"/>
                      <a14:backgroundMark x1="51797" y1="88542" x2="42500" y2="87917"/>
                      <a14:backgroundMark x1="57344" y1="37917" x2="64063" y2="44271"/>
                      <a14:backgroundMark x1="62734" y1="41875" x2="66406" y2="44167"/>
                      <a14:backgroundMark x1="40078" y1="33646" x2="42031" y2="25833"/>
                      <a14:backgroundMark x1="42031" y1="25833" x2="41641" y2="197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5049" t="12254" r="21078" b="45099"/>
        <a:stretch/>
      </xdr:blipFill>
      <xdr:spPr>
        <a:xfrm>
          <a:off x="85725" y="257174"/>
          <a:ext cx="3409950" cy="248602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0</xdr:row>
      <xdr:rowOff>28575</xdr:rowOff>
    </xdr:from>
    <xdr:to>
      <xdr:col>8</xdr:col>
      <xdr:colOff>152400</xdr:colOff>
      <xdr:row>12</xdr:row>
      <xdr:rowOff>9525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5995606-B156-4E80-ADDD-D906FFA93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>
                      <a14:backgroundMark x1="50625" y1="22250" x2="47188" y2="29667"/>
                      <a14:backgroundMark x1="47188" y1="29667" x2="43438" y2="47167"/>
                      <a14:backgroundMark x1="43438" y1="47167" x2="38500" y2="49500"/>
                      <a14:backgroundMark x1="49500" y1="39667" x2="49375" y2="39250"/>
                      <a14:backgroundMark x1="50000" y1="39083" x2="50000" y2="39083"/>
                      <a14:backgroundMark x1="49875" y1="38917" x2="50750" y2="39250"/>
                      <a14:backgroundMark x1="49875" y1="38750" x2="49750" y2="38750"/>
                      <a14:backgroundMark x1="81875" y1="51333" x2="81875" y2="51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45588" t="20588" r="27329" b="30720"/>
        <a:stretch/>
      </xdr:blipFill>
      <xdr:spPr>
        <a:xfrm>
          <a:off x="3533775" y="28575"/>
          <a:ext cx="2105025" cy="28384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171450</xdr:colOff>
      <xdr:row>24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EF4A59C-8AD3-4C04-AD6C-B2A0946E8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428625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28575</xdr:rowOff>
    </xdr:from>
    <xdr:to>
      <xdr:col>6</xdr:col>
      <xdr:colOff>533400</xdr:colOff>
      <xdr:row>39</xdr:row>
      <xdr:rowOff>180975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E5766E3-1428-45A5-88DC-08D3E80AF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81700"/>
          <a:ext cx="4648200" cy="34861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9</xdr:col>
      <xdr:colOff>676274</xdr:colOff>
      <xdr:row>21</xdr:row>
      <xdr:rowOff>154781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57AFC52-9A0E-44C6-AFE1-075EC2CC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50"/>
          <a:ext cx="6848474" cy="513635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69</xdr:row>
      <xdr:rowOff>9525</xdr:rowOff>
    </xdr:from>
    <xdr:to>
      <xdr:col>10</xdr:col>
      <xdr:colOff>6349</xdr:colOff>
      <xdr:row>90</xdr:row>
      <xdr:rowOff>142874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28085B4-AA02-4DC9-9770-21F58B0E1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6440150"/>
          <a:ext cx="6845299" cy="5133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7143</xdr:rowOff>
    </xdr:from>
    <xdr:to>
      <xdr:col>9</xdr:col>
      <xdr:colOff>676275</xdr:colOff>
      <xdr:row>44</xdr:row>
      <xdr:rowOff>142874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7AE64B2-2878-408C-8735-A189E462D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84018"/>
          <a:ext cx="6848475" cy="51363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195262</xdr:rowOff>
    </xdr:from>
    <xdr:to>
      <xdr:col>10</xdr:col>
      <xdr:colOff>19050</xdr:colOff>
      <xdr:row>67</xdr:row>
      <xdr:rowOff>114300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29B8BD1-73C8-4C4A-8EDB-915E4071A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10887"/>
          <a:ext cx="6877050" cy="515778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0</xdr:colOff>
      <xdr:row>43</xdr:row>
      <xdr:rowOff>57149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B64F953-8FAE-4772-BEA3-2B71AACA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96250"/>
          <a:ext cx="75438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43</xdr:row>
      <xdr:rowOff>223837</xdr:rowOff>
    </xdr:from>
    <xdr:to>
      <xdr:col>10</xdr:col>
      <xdr:colOff>676275</xdr:colOff>
      <xdr:row>67</xdr:row>
      <xdr:rowOff>152401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062ABE1-6128-47AE-BBC8-3B9B9CB96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10463212"/>
          <a:ext cx="7524750" cy="56435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11</xdr:col>
      <xdr:colOff>0</xdr:colOff>
      <xdr:row>92</xdr:row>
      <xdr:rowOff>180974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ACB983B-6B09-428B-8785-D31A754B0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30625"/>
          <a:ext cx="7543800" cy="56578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19051</xdr:rowOff>
    </xdr:from>
    <xdr:to>
      <xdr:col>3</xdr:col>
      <xdr:colOff>70801</xdr:colOff>
      <xdr:row>6</xdr:row>
      <xdr:rowOff>171450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9CED318-9A36-4EDA-842A-BAB0722E6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19051"/>
          <a:ext cx="2109150" cy="1581149"/>
        </a:xfrm>
        <a:prstGeom prst="rect">
          <a:avLst/>
        </a:prstGeom>
      </xdr:spPr>
    </xdr:pic>
    <xdr:clientData/>
  </xdr:twoCellAnchor>
  <xdr:twoCellAnchor editAs="oneCell">
    <xdr:from>
      <xdr:col>4</xdr:col>
      <xdr:colOff>2</xdr:colOff>
      <xdr:row>0</xdr:row>
      <xdr:rowOff>9525</xdr:rowOff>
    </xdr:from>
    <xdr:to>
      <xdr:col>6</xdr:col>
      <xdr:colOff>35086</xdr:colOff>
      <xdr:row>7</xdr:row>
      <xdr:rowOff>219075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0592C44-1044-4934-A893-4FE9CAB1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2" y="9525"/>
          <a:ext cx="1406684" cy="1876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32571</xdr:rowOff>
    </xdr:from>
    <xdr:to>
      <xdr:col>3</xdr:col>
      <xdr:colOff>43631</xdr:colOff>
      <xdr:row>15</xdr:row>
      <xdr:rowOff>5529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B64E040-16AD-4D7E-A79B-0C00EA4B0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1537" y="1587909"/>
          <a:ext cx="1877958" cy="21010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228601</xdr:rowOff>
    </xdr:from>
    <xdr:to>
      <xdr:col>3</xdr:col>
      <xdr:colOff>95250</xdr:colOff>
      <xdr:row>22</xdr:row>
      <xdr:rowOff>175485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B514C2F-C2AC-414B-B2BE-90418EBD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0476"/>
          <a:ext cx="2152650" cy="161375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104776</xdr:rowOff>
    </xdr:from>
    <xdr:to>
      <xdr:col>6</xdr:col>
      <xdr:colOff>674022</xdr:colOff>
      <xdr:row>14</xdr:row>
      <xdr:rowOff>209550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785C053-3802-46E5-9404-346FE6452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2009776"/>
          <a:ext cx="2045622" cy="153352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223837</xdr:rowOff>
    </xdr:from>
    <xdr:to>
      <xdr:col>10</xdr:col>
      <xdr:colOff>666750</xdr:colOff>
      <xdr:row>24</xdr:row>
      <xdr:rowOff>123825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53C73C5-0223-4EDB-BBBD-EFACA8D5C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6667" l="625" r="99375">
                      <a14:foregroundMark x1="18438" y1="23958" x2="18438" y2="23958"/>
                      <a14:foregroundMark x1="9531" y1="23125" x2="9531" y2="23125"/>
                      <a14:foregroundMark x1="9844" y1="24375" x2="9844" y2="24375"/>
                      <a14:foregroundMark x1="15156" y1="21250" x2="15156" y2="21250"/>
                      <a14:foregroundMark x1="9531" y1="19792" x2="9531" y2="19792"/>
                      <a14:foregroundMark x1="5313" y1="21667" x2="5313" y2="21667"/>
                      <a14:foregroundMark x1="2344" y1="21042" x2="2344" y2="21042"/>
                      <a14:foregroundMark x1="2500" y1="18750" x2="2500" y2="18750"/>
                      <a14:foregroundMark x1="17344" y1="44375" x2="17344" y2="44375"/>
                      <a14:foregroundMark x1="58750" y1="41042" x2="58750" y2="41042"/>
                      <a14:foregroundMark x1="17188" y1="52083" x2="17188" y2="52083"/>
                      <a14:foregroundMark x1="13594" y1="80000" x2="13594" y2="80000"/>
                      <a14:foregroundMark x1="10156" y1="85208" x2="26406" y2="83125"/>
                      <a14:foregroundMark x1="26406" y1="83125" x2="23750" y2="92083"/>
                      <a14:foregroundMark x1="23750" y1="92083" x2="17344" y2="93542"/>
                      <a14:foregroundMark x1="17344" y1="93542" x2="18906" y2="85417"/>
                      <a14:foregroundMark x1="18906" y1="85417" x2="12656" y2="87292"/>
                      <a14:foregroundMark x1="12656" y1="87292" x2="52188" y2="83125"/>
                      <a14:foregroundMark x1="52188" y1="83125" x2="56563" y2="83333"/>
                      <a14:foregroundMark x1="55937" y1="89167" x2="72500" y2="75625"/>
                      <a14:foregroundMark x1="72500" y1="75625" x2="79375" y2="74792"/>
                      <a14:foregroundMark x1="79375" y1="74792" x2="85625" y2="84375"/>
                      <a14:foregroundMark x1="85625" y1="84375" x2="77031" y2="87708"/>
                      <a14:foregroundMark x1="77031" y1="87708" x2="81563" y2="79375"/>
                      <a14:foregroundMark x1="81563" y1="79375" x2="87969" y2="54583"/>
                      <a14:foregroundMark x1="87969" y1="54583" x2="95313" y2="53750"/>
                      <a14:foregroundMark x1="95313" y1="53750" x2="99375" y2="45833"/>
                      <a14:foregroundMark x1="99375" y1="45833" x2="94844" y2="53333"/>
                      <a14:foregroundMark x1="1250" y1="81667" x2="10000" y2="83542"/>
                      <a14:foregroundMark x1="10000" y1="83542" x2="10469" y2="93542"/>
                      <a14:foregroundMark x1="10469" y1="93542" x2="3750" y2="96667"/>
                      <a14:foregroundMark x1="3750" y1="96667" x2="21875" y2="94375"/>
                      <a14:foregroundMark x1="21875" y1="94375" x2="41563" y2="98333"/>
                      <a14:foregroundMark x1="41563" y1="98333" x2="57500" y2="90000"/>
                      <a14:foregroundMark x1="57500" y1="90000" x2="80000" y2="98333"/>
                      <a14:foregroundMark x1="80000" y1="98333" x2="87969" y2="94375"/>
                      <a14:foregroundMark x1="87969" y1="94375" x2="91250" y2="82708"/>
                      <a14:foregroundMark x1="91250" y1="82708" x2="97344" y2="85417"/>
                      <a14:foregroundMark x1="97344" y1="85417" x2="93125" y2="92083"/>
                      <a14:foregroundMark x1="93125" y1="92083" x2="86094" y2="83750"/>
                      <a14:foregroundMark x1="86094" y1="83750" x2="87969" y2="75417"/>
                      <a14:foregroundMark x1="87969" y1="75417" x2="90469" y2="82917"/>
                      <a14:foregroundMark x1="90469" y1="82917" x2="83125" y2="89375"/>
                      <a14:foregroundMark x1="83125" y1="89375" x2="62344" y2="93958"/>
                      <a14:foregroundMark x1="62344" y1="93958" x2="63594" y2="84792"/>
                      <a14:foregroundMark x1="63594" y1="84792" x2="57969" y2="95000"/>
                      <a14:foregroundMark x1="57969" y1="95000" x2="48906" y2="95208"/>
                      <a14:foregroundMark x1="48906" y1="95208" x2="42656" y2="91667"/>
                      <a14:foregroundMark x1="42656" y1="91667" x2="36875" y2="94583"/>
                      <a14:foregroundMark x1="36875" y1="94583" x2="625" y2="96667"/>
                      <a14:foregroundMark x1="625" y1="96667" x2="3125" y2="83958"/>
                      <a14:foregroundMark x1="3125" y1="83958" x2="8750" y2="80000"/>
                      <a14:foregroundMark x1="8750" y1="80000" x2="5781" y2="89583"/>
                      <a14:foregroundMark x1="5781" y1="89583" x2="6875" y2="93333"/>
                      <a14:foregroundMark x1="80156" y1="68542" x2="80156" y2="68542"/>
                      <a14:foregroundMark x1="70938" y1="55000" x2="70938" y2="55000"/>
                      <a14:foregroundMark x1="63906" y1="50417" x2="63906" y2="50417"/>
                      <a14:foregroundMark x1="80000" y1="68750" x2="78125" y2="68333"/>
                      <a14:foregroundMark x1="27344" y1="52292" x2="34688" y2="52292"/>
                      <a14:foregroundMark x1="34688" y1="52292" x2="18594" y2="48750"/>
                      <a14:foregroundMark x1="18594" y1="48750" x2="25313" y2="48542"/>
                      <a14:foregroundMark x1="25313" y1="48542" x2="40000" y2="52292"/>
                      <a14:foregroundMark x1="27344" y1="26458" x2="27344" y2="26458"/>
                      <a14:foregroundMark x1="49063" y1="22917" x2="49063" y2="22917"/>
                      <a14:foregroundMark x1="56563" y1="25625" x2="56563" y2="25625"/>
                      <a14:foregroundMark x1="938" y1="21667" x2="938" y2="21667"/>
                      <a14:foregroundMark x1="2500" y1="18958" x2="2500" y2="18958"/>
                      <a14:foregroundMark x1="2500" y1="18958" x2="2500" y2="18958"/>
                      <a14:foregroundMark x1="2656" y1="18958" x2="2656" y2="18958"/>
                      <a14:foregroundMark x1="2656" y1="18542" x2="2656" y2="18542"/>
                      <a14:foregroundMark x1="2656" y1="18542" x2="2656" y2="18542"/>
                      <a14:foregroundMark x1="2656" y1="18958" x2="2656" y2="18958"/>
                      <a14:foregroundMark x1="2656" y1="18958" x2="2656" y2="18958"/>
                      <a14:foregroundMark x1="65938" y1="15417" x2="65938" y2="15417"/>
                      <a14:foregroundMark x1="65156" y1="14375" x2="65156" y2="14375"/>
                      <a14:foregroundMark x1="64531" y1="16042" x2="64531" y2="16042"/>
                      <a14:foregroundMark x1="64375" y1="15000" x2="64375" y2="15000"/>
                      <a14:foregroundMark x1="62500" y1="15625" x2="62500" y2="15625"/>
                      <a14:foregroundMark x1="56719" y1="15625" x2="56719" y2="15625"/>
                      <a14:foregroundMark x1="56875" y1="14792" x2="56875" y2="14792"/>
                      <a14:foregroundMark x1="56406" y1="13750" x2="56406" y2="137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223837"/>
          <a:ext cx="7486650" cy="5614988"/>
        </a:xfrm>
        <a:prstGeom prst="rect">
          <a:avLst/>
        </a:prstGeom>
      </xdr:spPr>
    </xdr:pic>
    <xdr:clientData/>
  </xdr:twoCellAnchor>
  <xdr:twoCellAnchor editAs="oneCell">
    <xdr:from>
      <xdr:col>0</xdr:col>
      <xdr:colOff>77487</xdr:colOff>
      <xdr:row>26</xdr:row>
      <xdr:rowOff>21355</xdr:rowOff>
    </xdr:from>
    <xdr:to>
      <xdr:col>8</xdr:col>
      <xdr:colOff>396285</xdr:colOff>
      <xdr:row>54</xdr:row>
      <xdr:rowOff>159438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7FB8B74-B546-4306-A720-D3F3C3ECE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95625" l="1406" r="99063">
                      <a14:foregroundMark x1="64872" y1="90405" x2="69219" y2="90625"/>
                      <a14:foregroundMark x1="69219" y1="90625" x2="82969" y2="86042"/>
                      <a14:foregroundMark x1="25469" y1="53750" x2="25469" y2="53750"/>
                      <a14:foregroundMark x1="23438" y1="47083" x2="22031" y2="56042"/>
                      <a14:foregroundMark x1="22031" y1="56042" x2="22656" y2="65417"/>
                      <a14:foregroundMark x1="22656" y1="65417" x2="27656" y2="71667"/>
                      <a14:foregroundMark x1="27656" y1="71667" x2="34688" y2="68750"/>
                      <a14:foregroundMark x1="34688" y1="68750" x2="37656" y2="61667"/>
                      <a14:foregroundMark x1="37656" y1="61667" x2="38594" y2="53750"/>
                      <a14:foregroundMark x1="38594" y1="53750" x2="37813" y2="45208"/>
                      <a14:foregroundMark x1="37813" y1="45208" x2="32969" y2="38125"/>
                      <a14:foregroundMark x1="32969" y1="38125" x2="27187" y2="41458"/>
                      <a14:foregroundMark x1="27187" y1="41458" x2="23281" y2="46667"/>
                      <a14:foregroundMark x1="41875" y1="80208" x2="43438" y2="81458"/>
                      <a14:foregroundMark x1="40313" y1="82500" x2="40313" y2="82500"/>
                      <a14:foregroundMark x1="22813" y1="55000" x2="22813" y2="55000"/>
                      <a14:foregroundMark x1="30469" y1="56875" x2="30469" y2="56875"/>
                      <a14:foregroundMark x1="30938" y1="55000" x2="30938" y2="55000"/>
                      <a14:foregroundMark x1="30000" y1="48750" x2="32031" y2="56458"/>
                      <a14:foregroundMark x1="32031" y1="56458" x2="29219" y2="65000"/>
                      <a14:foregroundMark x1="29219" y1="65000" x2="22813" y2="65000"/>
                      <a14:foregroundMark x1="22813" y1="65000" x2="23438" y2="55208"/>
                      <a14:foregroundMark x1="23438" y1="55208" x2="28594" y2="48333"/>
                      <a14:foregroundMark x1="28594" y1="48333" x2="32813" y2="57292"/>
                      <a14:foregroundMark x1="32813" y1="57292" x2="28281" y2="62500"/>
                      <a14:foregroundMark x1="28281" y1="62500" x2="30312" y2="54167"/>
                      <a14:foregroundMark x1="30312" y1="54167" x2="33125" y2="53750"/>
                      <a14:foregroundMark x1="21875" y1="32917" x2="26875" y2="26875"/>
                      <a14:foregroundMark x1="26875" y1="26875" x2="35313" y2="8958"/>
                      <a14:foregroundMark x1="35313" y1="8958" x2="45000" y2="0"/>
                      <a14:foregroundMark x1="53125" y1="87292" x2="75313" y2="86458"/>
                      <a14:foregroundMark x1="75313" y1="86458" x2="80625" y2="79792"/>
                      <a14:foregroundMark x1="80625" y1="79792" x2="86563" y2="44583"/>
                      <a14:foregroundMark x1="86563" y1="44583" x2="79844" y2="37917"/>
                      <a14:foregroundMark x1="79844" y1="37917" x2="72188" y2="43750"/>
                      <a14:foregroundMark x1="72188" y1="43750" x2="67188" y2="62708"/>
                      <a14:foregroundMark x1="86563" y1="87500" x2="93281" y2="87292"/>
                      <a14:foregroundMark x1="93281" y1="87292" x2="97188" y2="80000"/>
                      <a14:foregroundMark x1="97188" y1="80000" x2="97500" y2="78750"/>
                      <a14:foregroundMark x1="86563" y1="75833" x2="84531" y2="67083"/>
                      <a14:foregroundMark x1="84531" y1="67083" x2="87188" y2="48750"/>
                      <a14:foregroundMark x1="87188" y1="48750" x2="85625" y2="39792"/>
                      <a14:foregroundMark x1="85625" y1="39792" x2="86563" y2="31250"/>
                      <a14:foregroundMark x1="86563" y1="31250" x2="95156" y2="19375"/>
                      <a14:foregroundMark x1="95156" y1="19375" x2="99844" y2="25833"/>
                      <a14:foregroundMark x1="99844" y1="25833" x2="99063" y2="67708"/>
                      <a14:foregroundMark x1="99063" y1="67708" x2="92188" y2="73750"/>
                      <a14:foregroundMark x1="92188" y1="73750" x2="87656" y2="75417"/>
                      <a14:foregroundMark x1="66250" y1="35833" x2="60000" y2="34583"/>
                      <a14:foregroundMark x1="60000" y1="34583" x2="52969" y2="28958"/>
                      <a14:foregroundMark x1="52969" y1="28958" x2="50469" y2="20833"/>
                      <a14:foregroundMark x1="50469" y1="20833" x2="63438" y2="6875"/>
                      <a14:foregroundMark x1="63438" y1="6875" x2="75938" y2="0"/>
                      <a14:foregroundMark x1="75938" y1="0" x2="84688" y2="1250"/>
                      <a14:foregroundMark x1="84688" y1="1250" x2="84375" y2="12083"/>
                      <a14:foregroundMark x1="84375" y1="12083" x2="75469" y2="38750"/>
                      <a14:foregroundMark x1="75469" y1="38750" x2="68594" y2="41667"/>
                      <a14:foregroundMark x1="68594" y1="41667" x2="64844" y2="41667"/>
                      <a14:foregroundMark x1="67188" y1="29583" x2="67188" y2="29583"/>
                      <a14:foregroundMark x1="60156" y1="21875" x2="77813" y2="19583"/>
                      <a14:foregroundMark x1="77813" y1="19583" x2="77344" y2="29375"/>
                      <a14:foregroundMark x1="77344" y1="29375" x2="74219" y2="38125"/>
                      <a14:foregroundMark x1="74219" y1="38125" x2="68125" y2="42917"/>
                      <a14:foregroundMark x1="68125" y1="42917" x2="60781" y2="40208"/>
                      <a14:foregroundMark x1="60781" y1="40208" x2="60000" y2="31250"/>
                      <a14:foregroundMark x1="60000" y1="31250" x2="60625" y2="21875"/>
                      <a14:foregroundMark x1="60625" y1="21875" x2="64844" y2="16458"/>
                      <a14:foregroundMark x1="46022" y1="91225" x2="46406" y2="91277"/>
                      <a14:foregroundMark x1="26875" y1="82708" x2="26875" y2="82708"/>
                      <a14:foregroundMark x1="27187" y1="82708" x2="27969" y2="83542"/>
                      <a14:foregroundMark x1="26875" y1="83333" x2="26496" y2="82972"/>
                      <a14:foregroundMark x1="45589" y1="92075" x2="45940" y2="92153"/>
                      <a14:foregroundMark x1="55680" y1="92909" x2="55939" y2="92847"/>
                      <a14:foregroundMark x1="55676" y1="92917" x2="55905" y2="92917"/>
                      <a14:foregroundMark x1="17188" y1="68542" x2="17368" y2="69141"/>
                      <a14:foregroundMark x1="55113" y1="94207" x2="55290" y2="94214"/>
                      <a14:foregroundMark x1="44717" y1="93791" x2="45062" y2="93805"/>
                      <a14:foregroundMark x1="39688" y1="16250" x2="39688" y2="16250"/>
                      <a14:foregroundMark x1="28906" y1="21458" x2="28594" y2="30417"/>
                      <a14:foregroundMark x1="28594" y1="30417" x2="32656" y2="38750"/>
                      <a14:foregroundMark x1="32656" y1="38750" x2="37969" y2="43542"/>
                      <a14:foregroundMark x1="37969" y1="43542" x2="44531" y2="41667"/>
                      <a14:foregroundMark x1="44531" y1="41667" x2="54063" y2="31458"/>
                      <a14:foregroundMark x1="54063" y1="31458" x2="95781" y2="22917"/>
                      <a14:foregroundMark x1="95781" y1="22917" x2="95781" y2="22917"/>
                      <a14:foregroundMark x1="34375" y1="22708" x2="39844" y2="7292"/>
                      <a14:foregroundMark x1="39844" y1="7292" x2="47188" y2="10000"/>
                      <a14:foregroundMark x1="47188" y1="10000" x2="49688" y2="18333"/>
                      <a14:foregroundMark x1="49688" y1="18333" x2="49844" y2="26458"/>
                      <a14:foregroundMark x1="49844" y1="26458" x2="46094" y2="34792"/>
                      <a14:foregroundMark x1="46094" y1="34792" x2="39688" y2="38125"/>
                      <a14:foregroundMark x1="39688" y1="38125" x2="33125" y2="37292"/>
                      <a14:foregroundMark x1="33125" y1="37292" x2="30156" y2="30000"/>
                      <a14:foregroundMark x1="30156" y1="30000" x2="30469" y2="28958"/>
                      <a14:foregroundMark x1="17188" y1="67083" x2="13281" y2="58958"/>
                      <a14:foregroundMark x1="13281" y1="58958" x2="12344" y2="54167"/>
                      <a14:foregroundMark x1="16719" y1="70208" x2="12566" y2="74790"/>
                      <a14:foregroundMark x1="7681" y1="74686" x2="1406" y2="73958"/>
                      <a14:foregroundMark x1="11436" y1="75121" x2="8357" y2="74764"/>
                      <a14:foregroundMark x1="29390" y1="1656" x2="30000" y2="625"/>
                      <a14:foregroundMark x1="17616" y1="30251" x2="22537" y2="15842"/>
                      <a14:foregroundMark x1="10390" y1="51409" x2="12005" y2="46680"/>
                      <a14:foregroundMark x1="23750" y1="14110" x2="23750" y2="20833"/>
                      <a14:foregroundMark x1="9857" y1="55265" x2="9375" y2="56458"/>
                      <a14:foregroundMark x1="23750" y1="20833" x2="10262" y2="54261"/>
                      <a14:foregroundMark x1="26406" y1="84583" x2="23780" y2="79254"/>
                      <a14:foregroundMark x1="23735" y1="79282" x2="26094" y2="84375"/>
                      <a14:foregroundMark x1="19985" y1="73388" x2="19688" y2="72708"/>
                      <a14:foregroundMark x1="22969" y1="80208" x2="22813" y2="79852"/>
                      <a14:foregroundMark x1="19688" y1="72708" x2="19951" y2="73409"/>
                      <a14:foregroundMark x1="49531" y1="89375" x2="49531" y2="89375"/>
                      <a14:foregroundMark x1="43906" y1="92292" x2="43906" y2="92292"/>
                      <a14:foregroundMark x1="45313" y1="93125" x2="53594" y2="92917"/>
                      <a14:foregroundMark x1="89484" y1="93579" x2="95625" y2="93750"/>
                      <a14:foregroundMark x1="58125" y1="92708" x2="72291" y2="93102"/>
                      <a14:foregroundMark x1="70625" y1="93333" x2="72288" y2="93109"/>
                      <a14:backgroundMark x1="19531" y1="82292" x2="19883" y2="82321"/>
                      <a14:backgroundMark x1="24994" y1="7652" x2="25313" y2="6667"/>
                      <a14:backgroundMark x1="26660" y1="4746" x2="29844" y2="208"/>
                      <a14:backgroundMark x1="25313" y1="6667" x2="26621" y2="4803"/>
                      <a14:backgroundMark x1="16929" y1="30264" x2="21093" y2="16661"/>
                      <a14:backgroundMark x1="20831" y1="20203" x2="16250" y2="30417"/>
                      <a14:backgroundMark x1="16250" y1="30417" x2="15245" y2="34437"/>
                      <a14:backgroundMark x1="14929" y1="35221" x2="17969" y2="20417"/>
                      <a14:backgroundMark x1="17969" y1="20417" x2="21093" y2="13276"/>
                      <a14:backgroundMark x1="13438" y1="35417" x2="10938" y2="42500"/>
                      <a14:backgroundMark x1="10938" y1="42500" x2="14531" y2="36250"/>
                      <a14:backgroundMark x1="14531" y1="36250" x2="13750" y2="36042"/>
                      <a14:backgroundMark x1="21067" y1="80913" x2="20947" y2="80655"/>
                      <a14:backgroundMark x1="22188" y1="83333" x2="21072" y2="80925"/>
                      <a14:backgroundMark x1="18131" y1="76476" x2="7500" y2="79583"/>
                      <a14:backgroundMark x1="7500" y1="79583" x2="6719" y2="79375"/>
                      <a14:backgroundMark x1="9375" y1="50417" x2="11406" y2="42917"/>
                      <a14:backgroundMark x1="11406" y1="42917" x2="5156" y2="44375"/>
                      <a14:backgroundMark x1="5156" y1="44375" x2="7969" y2="49792"/>
                      <a14:backgroundMark x1="7656" y1="74583" x2="7344" y2="66042"/>
                      <a14:backgroundMark x1="7344" y1="66042" x2="7344" y2="57500"/>
                      <a14:backgroundMark x1="8906" y1="56250" x2="12188" y2="47292"/>
                      <a14:backgroundMark x1="10156" y1="54167" x2="17344" y2="31250"/>
                      <a14:backgroundMark x1="10000" y1="52083" x2="16406" y2="32500"/>
                      <a14:backgroundMark x1="11094" y1="50000" x2="16563" y2="33125"/>
                      <a14:backgroundMark x1="21719" y1="15208" x2="26094" y2="8958"/>
                      <a14:backgroundMark x1="26094" y1="8958" x2="26563" y2="7500"/>
                      <a14:backgroundMark x1="31406" y1="93333" x2="28438" y2="88542"/>
                      <a14:backgroundMark x1="18898" y1="73197" x2="18438" y2="72500"/>
                      <a14:backgroundMark x1="28750" y1="88125" x2="26216" y2="84285"/>
                      <a14:backgroundMark x1="28750" y1="90625" x2="25223" y2="85017"/>
                      <a14:backgroundMark x1="24058" y1="85876" x2="29063" y2="90833"/>
                      <a14:backgroundMark x1="31250" y1="89583" x2="36719" y2="92500"/>
                      <a14:backgroundMark x1="36719" y1="92500" x2="44844" y2="93542"/>
                      <a14:backgroundMark x1="52984" y1="94210" x2="55313" y2="93750"/>
                      <a14:backgroundMark x1="95705" y1="93584" x2="98594" y2="93542"/>
                      <a14:backgroundMark x1="55313" y1="94167" x2="57434" y2="94136"/>
                      <a14:backgroundMark x1="22500" y1="80625" x2="19063" y2="73958"/>
                      <a14:backgroundMark x1="19063" y1="73958" x2="21563" y2="80625"/>
                      <a14:backgroundMark x1="72188" y1="93333" x2="95781" y2="89792"/>
                      <a14:backgroundMark x1="95781" y1="89792" x2="96406" y2="9020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8882" t="-720" b="8410"/>
        <a:stretch/>
      </xdr:blipFill>
      <xdr:spPr>
        <a:xfrm rot="5400000">
          <a:off x="-422706" y="6712798"/>
          <a:ext cx="6805583" cy="580519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8</xdr:col>
      <xdr:colOff>517659</xdr:colOff>
      <xdr:row>3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F783A98-F2A8-4B9D-A96B-86E1B3038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28575"/>
          <a:ext cx="5308734" cy="8858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304800</xdr:colOff>
      <xdr:row>12</xdr:row>
      <xdr:rowOff>209550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59EE995-403D-4EFC-BA60-43C600A16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50"/>
          <a:ext cx="3048000" cy="304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608838</xdr:colOff>
      <xdr:row>34</xdr:row>
      <xdr:rowOff>27559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42DD396-7ABA-40C3-B50A-D4C5F4CC1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6095238" cy="812380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228600</xdr:colOff>
      <xdr:row>18</xdr:row>
      <xdr:rowOff>19050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DFEA895-A023-4DD0-92B2-37F818113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50"/>
          <a:ext cx="5715000" cy="428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228600</xdr:colOff>
      <xdr:row>37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243374D-A17A-40EA-AF23-8F624D14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24375"/>
          <a:ext cx="5715000" cy="42862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10284</xdr:rowOff>
    </xdr:from>
    <xdr:to>
      <xdr:col>10</xdr:col>
      <xdr:colOff>590550</xdr:colOff>
      <xdr:row>21</xdr:row>
      <xdr:rowOff>219074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BBDC403-3BC3-4A30-AEE7-81D9853C2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 l="1" t="6862" r="122"/>
        <a:stretch/>
      </xdr:blipFill>
      <xdr:spPr>
        <a:xfrm>
          <a:off x="0" y="10284"/>
          <a:ext cx="7448550" cy="520941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517289</xdr:colOff>
      <xdr:row>25</xdr:row>
      <xdr:rowOff>222994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11B6978-2EEA-3729-4E7C-FCB76590B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772015" y="772015"/>
          <a:ext cx="6176119" cy="463208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3919</xdr:colOff>
      <xdr:row>19</xdr:row>
      <xdr:rowOff>107714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9C41381-3CBA-3199-2CC1-2A34FF70E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76119" cy="4632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27770</xdr:colOff>
      <xdr:row>0</xdr:row>
      <xdr:rowOff>233833</xdr:rowOff>
    </xdr:from>
    <xdr:to>
      <xdr:col>5</xdr:col>
      <xdr:colOff>435831</xdr:colOff>
      <xdr:row>13</xdr:row>
      <xdr:rowOff>142876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A49C8B8-38CA-4D34-BA67-429B61352A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foregroundMark x1="35813" y1="31833" x2="42438" y2="22583"/>
                      <a14:foregroundMark x1="34813" y1="32917" x2="36125" y2="31417"/>
                      <a14:foregroundMark x1="34688" y1="33333" x2="35188" y2="32583"/>
                      <a14:foregroundMark x1="40500" y1="24333" x2="42000" y2="22417"/>
                      <a14:foregroundMark x1="35063" y1="32583" x2="34688" y2="33167"/>
                      <a14:backgroundMark x1="58562" y1="20167" x2="56063" y2="62000"/>
                      <a14:backgroundMark x1="56063" y1="62000" x2="55750" y2="62083"/>
                      <a14:backgroundMark x1="16188" y1="52833" x2="34487" y2="32977"/>
                      <a14:backgroundMark x1="27875" y1="64917" x2="31063" y2="63333"/>
                      <a14:backgroundMark x1="30750" y1="57250" x2="41500" y2="60917"/>
                      <a14:backgroundMark x1="38625" y1="45167" x2="38625" y2="45167"/>
                      <a14:backgroundMark x1="46625" y1="56083" x2="49000" y2="63583"/>
                      <a14:backgroundMark x1="52188" y1="64250" x2="53312" y2="642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2638" t="14708" r="33056" b="28376"/>
        <a:stretch/>
      </xdr:blipFill>
      <xdr:spPr>
        <a:xfrm>
          <a:off x="8257370" y="233833"/>
          <a:ext cx="3837061" cy="3004668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561975</xdr:colOff>
      <xdr:row>3</xdr:row>
      <xdr:rowOff>85725</xdr:rowOff>
    </xdr:from>
    <xdr:to>
      <xdr:col>9</xdr:col>
      <xdr:colOff>533400</xdr:colOff>
      <xdr:row>12</xdr:row>
      <xdr:rowOff>126359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6ED8E0C-BB5D-4A55-BEFF-977A6D52D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>
                      <a14:backgroundMark x1="62625" y1="36833" x2="81250" y2="46750"/>
                      <a14:backgroundMark x1="81250" y1="46750" x2="81875" y2="47583"/>
                      <a14:backgroundMark x1="83438" y1="49083" x2="83063" y2="60333"/>
                      <a14:backgroundMark x1="65000" y1="68000" x2="71563" y2="68000"/>
                      <a14:backgroundMark x1="71563" y1="68000" x2="78750" y2="65750"/>
                      <a14:backgroundMark x1="78750" y1="65750" x2="81438" y2="62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9035" t="31983" r="14474" b="27917"/>
        <a:stretch/>
      </xdr:blipFill>
      <xdr:spPr>
        <a:xfrm>
          <a:off x="11534775" y="800100"/>
          <a:ext cx="3400425" cy="21837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95250</xdr:rowOff>
    </xdr:from>
    <xdr:to>
      <xdr:col>4</xdr:col>
      <xdr:colOff>609600</xdr:colOff>
      <xdr:row>10</xdr:row>
      <xdr:rowOff>171450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606544-DB87-4AB1-BD11-230723E146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139" t="15909" r="16965" b="325"/>
        <a:stretch/>
      </xdr:blipFill>
      <xdr:spPr>
        <a:xfrm>
          <a:off x="266700" y="95250"/>
          <a:ext cx="3086100" cy="245745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0</xdr:row>
      <xdr:rowOff>123825</xdr:rowOff>
    </xdr:from>
    <xdr:to>
      <xdr:col>9</xdr:col>
      <xdr:colOff>76200</xdr:colOff>
      <xdr:row>10</xdr:row>
      <xdr:rowOff>9525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BBD75DD-EB1E-4437-949D-044E03162F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>
                      <a14:backgroundMark x1="22247" y1="87335" x2="33011" y2="79993"/>
                      <a14:backgroundMark x1="34995" y1="78009" x2="49306" y2="61607"/>
                      <a14:backgroundMark x1="49306" y1="61607" x2="64707" y2="81944"/>
                      <a14:backgroundMark x1="64707" y1="81944" x2="47644" y2="88327"/>
                      <a14:backgroundMark x1="47644" y1="88327" x2="35243" y2="7834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751" t="8668" r="15749" b="12000"/>
        <a:stretch/>
      </xdr:blipFill>
      <xdr:spPr>
        <a:xfrm>
          <a:off x="3600450" y="123825"/>
          <a:ext cx="2647950" cy="2266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14007</xdr:colOff>
      <xdr:row>0</xdr:row>
      <xdr:rowOff>28015</xdr:rowOff>
    </xdr:from>
    <xdr:to>
      <xdr:col>6</xdr:col>
      <xdr:colOff>448235</xdr:colOff>
      <xdr:row>14</xdr:row>
      <xdr:rowOff>104482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03C3B36-6247-44B7-AE34-941C1573F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7" y="28015"/>
          <a:ext cx="4552390" cy="3410217"/>
        </a:xfrm>
        <a:prstGeom prst="rect">
          <a:avLst/>
        </a:prstGeom>
      </xdr:spPr>
    </xdr:pic>
    <xdr:clientData/>
  </xdr:twoCellAnchor>
  <xdr:twoCellAnchor editAs="oneCell">
    <xdr:from>
      <xdr:col>0</xdr:col>
      <xdr:colOff>51254</xdr:colOff>
      <xdr:row>15</xdr:row>
      <xdr:rowOff>9232</xdr:rowOff>
    </xdr:from>
    <xdr:to>
      <xdr:col>6</xdr:col>
      <xdr:colOff>154404</xdr:colOff>
      <xdr:row>36</xdr:row>
      <xdr:rowOff>60808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69A1DAB-3551-462A-BF08-A9581FE16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4" y="3581107"/>
          <a:ext cx="4221312" cy="5052201"/>
        </a:xfrm>
        <a:prstGeom prst="rect">
          <a:avLst/>
        </a:prstGeom>
      </xdr:spPr>
    </xdr:pic>
    <xdr:clientData/>
  </xdr:twoCellAnchor>
  <xdr:twoCellAnchor editAs="oneCell">
    <xdr:from>
      <xdr:col>0</xdr:col>
      <xdr:colOff>70038</xdr:colOff>
      <xdr:row>37</xdr:row>
      <xdr:rowOff>1</xdr:rowOff>
    </xdr:from>
    <xdr:to>
      <xdr:col>6</xdr:col>
      <xdr:colOff>567046</xdr:colOff>
      <xdr:row>51</xdr:row>
      <xdr:rowOff>126067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B437214-F416-403B-9D9A-51F771C5F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8" y="8810626"/>
          <a:ext cx="4615170" cy="34598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7847</xdr:rowOff>
    </xdr:from>
    <xdr:to>
      <xdr:col>5</xdr:col>
      <xdr:colOff>40767</xdr:colOff>
      <xdr:row>64</xdr:row>
      <xdr:rowOff>126066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269FD7B-C598-432F-B0E1-FBA763B51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8424" y="12141923"/>
          <a:ext cx="2975719" cy="3472568"/>
        </a:xfrm>
        <a:prstGeom prst="rect">
          <a:avLst/>
        </a:prstGeom>
      </xdr:spPr>
    </xdr:pic>
    <xdr:clientData/>
  </xdr:twoCellAnchor>
  <xdr:twoCellAnchor editAs="oneCell">
    <xdr:from>
      <xdr:col>0</xdr:col>
      <xdr:colOff>8396</xdr:colOff>
      <xdr:row>66</xdr:row>
      <xdr:rowOff>33627</xdr:rowOff>
    </xdr:from>
    <xdr:to>
      <xdr:col>4</xdr:col>
      <xdr:colOff>644338</xdr:colOff>
      <xdr:row>76</xdr:row>
      <xdr:rowOff>187270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27767D2-3070-4905-B1A9-3EE8EA81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1641" y="15326632"/>
          <a:ext cx="2534893" cy="33813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609601</xdr:colOff>
      <xdr:row>34</xdr:row>
      <xdr:rowOff>31750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C590940-808B-4483-BBAC-48EAC7B8E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1015999" y="1016000"/>
          <a:ext cx="8128000" cy="6096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8</xdr:col>
      <xdr:colOff>609600</xdr:colOff>
      <xdr:row>34</xdr:row>
      <xdr:rowOff>76200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CABD92F-85B5-4BC9-BAEB-C75C7BB62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25"/>
          <a:ext cx="6134100" cy="81248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7</xdr:col>
      <xdr:colOff>530225</xdr:colOff>
      <xdr:row>16</xdr:row>
      <xdr:rowOff>209550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08CDA5F-F0D7-449E-8209-F03A462EB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28575"/>
          <a:ext cx="5321300" cy="39909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277569</xdr:colOff>
      <xdr:row>11</xdr:row>
      <xdr:rowOff>228600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46525BB-C487-47C8-9066-20850A2D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5078169" cy="2847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5D80B-6052-4400-9C7C-D4BAE8763557}">
  <sheetPr>
    <tabColor rgb="FFC00000"/>
    <pageSetUpPr fitToPage="1"/>
  </sheetPr>
  <dimension ref="A1:K103"/>
  <sheetViews>
    <sheetView tabSelected="1" topLeftCell="A67" zoomScale="60" zoomScaleNormal="60" zoomScaleSheetLayoutView="40" workbookViewId="0"/>
  </sheetViews>
  <sheetFormatPr defaultColWidth="9" defaultRowHeight="19.2" x14ac:dyDescent="0.45"/>
  <cols>
    <col min="1" max="1" width="9" style="2"/>
    <col min="2" max="2" width="33.8984375" style="2" customWidth="1"/>
    <col min="3" max="3" width="47.8984375" style="2" customWidth="1"/>
    <col min="4" max="4" width="55.19921875" style="2" customWidth="1"/>
    <col min="5" max="5" width="70.8984375" style="2" customWidth="1"/>
    <col min="6" max="6" width="11.5" style="7" customWidth="1"/>
    <col min="7" max="7" width="22.296875" style="8" customWidth="1"/>
    <col min="8" max="8" width="11.69921875" style="1" customWidth="1"/>
    <col min="9" max="9" width="23.59765625" style="7" customWidth="1"/>
    <col min="10" max="16384" width="9" style="2"/>
  </cols>
  <sheetData>
    <row r="1" spans="1:11" ht="34.200000000000003" customHeight="1" x14ac:dyDescent="0.45">
      <c r="A1" s="167"/>
      <c r="B1" s="5"/>
      <c r="C1" s="6"/>
      <c r="D1" s="6"/>
      <c r="E1" s="6"/>
      <c r="H1" s="9"/>
      <c r="J1" s="6"/>
      <c r="K1" s="6"/>
    </row>
    <row r="2" spans="1:11" ht="40.049999999999997" customHeight="1" x14ac:dyDescent="0.45">
      <c r="A2" s="6"/>
      <c r="B2" s="137" t="s">
        <v>4</v>
      </c>
      <c r="C2" s="137"/>
      <c r="D2" s="137"/>
      <c r="E2" s="9"/>
      <c r="G2" s="6"/>
      <c r="H2" s="6"/>
      <c r="I2" s="2"/>
    </row>
    <row r="3" spans="1:11" ht="40.049999999999997" customHeight="1" x14ac:dyDescent="0.45">
      <c r="A3" s="6"/>
      <c r="B3" s="137" t="s">
        <v>5</v>
      </c>
      <c r="C3" s="137"/>
      <c r="D3" s="137"/>
      <c r="E3" s="9"/>
      <c r="G3" s="6"/>
      <c r="H3" s="6"/>
      <c r="I3" s="2"/>
    </row>
    <row r="4" spans="1:11" ht="40.049999999999997" customHeight="1" x14ac:dyDescent="0.45">
      <c r="A4" s="6"/>
      <c r="B4" s="77" t="s">
        <v>6</v>
      </c>
      <c r="C4" s="78"/>
      <c r="D4" s="79"/>
      <c r="E4" s="9"/>
      <c r="G4" s="6"/>
      <c r="H4" s="6"/>
      <c r="I4" s="2"/>
    </row>
    <row r="5" spans="1:11" ht="40.049999999999997" customHeight="1" x14ac:dyDescent="0.45">
      <c r="A5" s="6"/>
      <c r="B5" s="141" t="s">
        <v>7</v>
      </c>
      <c r="C5" s="142"/>
      <c r="D5" s="143"/>
      <c r="E5" s="9"/>
      <c r="G5" s="6"/>
      <c r="H5" s="6"/>
      <c r="I5" s="2"/>
    </row>
    <row r="6" spans="1:11" ht="40.049999999999997" customHeight="1" x14ac:dyDescent="0.45">
      <c r="A6" s="6"/>
      <c r="B6" s="137" t="s">
        <v>8</v>
      </c>
      <c r="C6" s="137"/>
      <c r="D6" s="76" t="s">
        <v>9</v>
      </c>
      <c r="E6" s="9"/>
      <c r="G6" s="6"/>
      <c r="H6" s="6"/>
      <c r="I6" s="2"/>
    </row>
    <row r="7" spans="1:11" ht="25.2" customHeight="1" x14ac:dyDescent="0.45">
      <c r="A7" s="6"/>
      <c r="B7" s="6"/>
      <c r="C7" s="6"/>
      <c r="D7" s="6"/>
      <c r="E7" s="6"/>
      <c r="H7" s="9"/>
      <c r="J7" s="6"/>
      <c r="K7" s="6"/>
    </row>
    <row r="8" spans="1:11" ht="25.2" customHeight="1" thickBot="1" x14ac:dyDescent="0.5">
      <c r="A8" s="6"/>
      <c r="B8" s="6"/>
      <c r="C8" s="6"/>
      <c r="D8" s="6"/>
      <c r="E8" s="6"/>
      <c r="H8" s="9"/>
      <c r="J8" s="6"/>
      <c r="K8" s="6"/>
    </row>
    <row r="9" spans="1:11" ht="42" customHeight="1" thickBot="1" x14ac:dyDescent="0.5">
      <c r="A9" s="6"/>
      <c r="B9" s="138" t="s">
        <v>30</v>
      </c>
      <c r="C9" s="139"/>
      <c r="D9" s="139"/>
      <c r="E9" s="139"/>
      <c r="F9" s="139"/>
      <c r="G9" s="139"/>
      <c r="H9" s="139"/>
      <c r="I9" s="140"/>
      <c r="J9" s="6"/>
      <c r="K9" s="6"/>
    </row>
    <row r="10" spans="1:11" s="19" customFormat="1" ht="31.8" customHeight="1" thickBot="1" x14ac:dyDescent="0.5">
      <c r="B10" s="67" t="s">
        <v>53</v>
      </c>
      <c r="C10" s="80" t="s">
        <v>54</v>
      </c>
      <c r="D10" s="81" t="s">
        <v>110</v>
      </c>
      <c r="E10" s="80" t="s">
        <v>65</v>
      </c>
      <c r="F10" s="82" t="s">
        <v>160</v>
      </c>
      <c r="G10" s="83" t="s">
        <v>36</v>
      </c>
      <c r="H10" s="84" t="s">
        <v>35</v>
      </c>
      <c r="I10" s="84"/>
    </row>
    <row r="11" spans="1:11" ht="31.2" customHeight="1" thickTop="1" thickBot="1" x14ac:dyDescent="0.5">
      <c r="A11" s="6"/>
      <c r="B11" s="130" t="s">
        <v>43</v>
      </c>
      <c r="C11" s="132" t="s">
        <v>49</v>
      </c>
      <c r="D11" s="134" t="s">
        <v>44</v>
      </c>
      <c r="E11" s="80" t="s">
        <v>50</v>
      </c>
      <c r="F11" s="86">
        <v>60</v>
      </c>
      <c r="G11" s="83">
        <v>60000</v>
      </c>
      <c r="H11" s="87"/>
      <c r="I11" s="88">
        <f t="shared" ref="I11:I47" si="0">G11*H11</f>
        <v>0</v>
      </c>
      <c r="J11" s="6"/>
      <c r="K11" s="6"/>
    </row>
    <row r="12" spans="1:11" ht="30" customHeight="1" thickTop="1" thickBot="1" x14ac:dyDescent="0.5">
      <c r="A12" s="6"/>
      <c r="B12" s="131"/>
      <c r="C12" s="133"/>
      <c r="D12" s="133"/>
      <c r="E12" s="80" t="s">
        <v>50</v>
      </c>
      <c r="F12" s="86">
        <v>61</v>
      </c>
      <c r="G12" s="83">
        <v>85000</v>
      </c>
      <c r="H12" s="87"/>
      <c r="I12" s="88">
        <f t="shared" si="0"/>
        <v>0</v>
      </c>
      <c r="J12" s="6"/>
      <c r="K12" s="6"/>
    </row>
    <row r="13" spans="1:11" ht="34.200000000000003" customHeight="1" thickTop="1" thickBot="1" x14ac:dyDescent="0.5">
      <c r="A13" s="6"/>
      <c r="B13" s="130" t="s">
        <v>51</v>
      </c>
      <c r="C13" s="80" t="s">
        <v>52</v>
      </c>
      <c r="D13" s="89" t="s">
        <v>55</v>
      </c>
      <c r="E13" s="80" t="s">
        <v>56</v>
      </c>
      <c r="F13" s="90">
        <v>62</v>
      </c>
      <c r="G13" s="91">
        <v>35000</v>
      </c>
      <c r="H13" s="88"/>
      <c r="I13" s="88">
        <f t="shared" si="0"/>
        <v>0</v>
      </c>
      <c r="J13" s="6"/>
      <c r="K13" s="6"/>
    </row>
    <row r="14" spans="1:11" ht="39" customHeight="1" thickTop="1" thickBot="1" x14ac:dyDescent="0.5">
      <c r="A14" s="6"/>
      <c r="B14" s="131"/>
      <c r="C14" s="80" t="s">
        <v>57</v>
      </c>
      <c r="D14" s="92" t="s">
        <v>45</v>
      </c>
      <c r="E14" s="104" t="s">
        <v>58</v>
      </c>
      <c r="F14" s="90">
        <v>2</v>
      </c>
      <c r="G14" s="91">
        <v>48000</v>
      </c>
      <c r="H14" s="88"/>
      <c r="I14" s="88">
        <f t="shared" si="0"/>
        <v>0</v>
      </c>
      <c r="J14" s="6"/>
      <c r="K14" s="6"/>
    </row>
    <row r="15" spans="1:11" ht="42.6" customHeight="1" thickTop="1" thickBot="1" x14ac:dyDescent="0.5">
      <c r="A15" s="6"/>
      <c r="B15" s="147" t="s">
        <v>59</v>
      </c>
      <c r="C15" s="80" t="s">
        <v>60</v>
      </c>
      <c r="D15" s="81" t="s">
        <v>61</v>
      </c>
      <c r="E15" s="168" t="s">
        <v>167</v>
      </c>
      <c r="F15" s="90">
        <v>3</v>
      </c>
      <c r="G15" s="91">
        <v>18000</v>
      </c>
      <c r="H15" s="88"/>
      <c r="I15" s="88">
        <f>G15*H15</f>
        <v>0</v>
      </c>
      <c r="J15" s="6"/>
      <c r="K15" s="6"/>
    </row>
    <row r="16" spans="1:11" ht="29.4" customHeight="1" thickTop="1" thickBot="1" x14ac:dyDescent="0.5">
      <c r="A16" s="6"/>
      <c r="B16" s="147"/>
      <c r="C16" s="148" t="s">
        <v>62</v>
      </c>
      <c r="D16" s="150" t="s">
        <v>63</v>
      </c>
      <c r="E16" s="95" t="s">
        <v>64</v>
      </c>
      <c r="F16" s="90">
        <v>4</v>
      </c>
      <c r="G16" s="91">
        <v>50000</v>
      </c>
      <c r="H16" s="88"/>
      <c r="I16" s="88">
        <f t="shared" si="0"/>
        <v>0</v>
      </c>
      <c r="J16" s="6"/>
      <c r="K16" s="6"/>
    </row>
    <row r="17" spans="1:11" ht="29.4" customHeight="1" thickTop="1" thickBot="1" x14ac:dyDescent="0.5">
      <c r="A17" s="6"/>
      <c r="B17" s="147"/>
      <c r="C17" s="149"/>
      <c r="D17" s="151"/>
      <c r="E17" s="95" t="s">
        <v>10</v>
      </c>
      <c r="F17" s="90">
        <v>5</v>
      </c>
      <c r="G17" s="91">
        <v>100000</v>
      </c>
      <c r="H17" s="88"/>
      <c r="I17" s="88">
        <f t="shared" si="0"/>
        <v>0</v>
      </c>
      <c r="J17" s="6"/>
      <c r="K17" s="6"/>
    </row>
    <row r="18" spans="1:11" ht="28.05" customHeight="1" thickTop="1" thickBot="1" x14ac:dyDescent="0.5">
      <c r="A18" s="6"/>
      <c r="B18" s="130" t="s">
        <v>66</v>
      </c>
      <c r="C18" s="96" t="s">
        <v>67</v>
      </c>
      <c r="D18" s="97" t="s">
        <v>68</v>
      </c>
      <c r="E18" s="19" t="s">
        <v>163</v>
      </c>
      <c r="F18" s="90">
        <v>63</v>
      </c>
      <c r="G18" s="91">
        <v>25000</v>
      </c>
      <c r="H18" s="88"/>
      <c r="I18" s="88">
        <f t="shared" si="0"/>
        <v>0</v>
      </c>
      <c r="J18" s="6"/>
      <c r="K18" s="6"/>
    </row>
    <row r="19" spans="1:11" ht="28.05" customHeight="1" thickTop="1" thickBot="1" x14ac:dyDescent="0.5">
      <c r="A19" s="6"/>
      <c r="B19" s="131"/>
      <c r="C19" s="96" t="s">
        <v>69</v>
      </c>
      <c r="D19" s="98" t="s">
        <v>1</v>
      </c>
      <c r="E19" s="99" t="s">
        <v>0</v>
      </c>
      <c r="F19" s="90">
        <v>6</v>
      </c>
      <c r="G19" s="91">
        <v>30000</v>
      </c>
      <c r="H19" s="88"/>
      <c r="I19" s="88">
        <f t="shared" si="0"/>
        <v>0</v>
      </c>
      <c r="J19" s="6"/>
      <c r="K19" s="6"/>
    </row>
    <row r="20" spans="1:11" ht="29.4" customHeight="1" thickTop="1" thickBot="1" x14ac:dyDescent="0.5">
      <c r="A20" s="6"/>
      <c r="B20" s="130" t="s">
        <v>70</v>
      </c>
      <c r="C20" s="100" t="s">
        <v>71</v>
      </c>
      <c r="D20" s="101" t="s">
        <v>46</v>
      </c>
      <c r="E20" s="104" t="s">
        <v>47</v>
      </c>
      <c r="F20" s="90">
        <v>7</v>
      </c>
      <c r="G20" s="91">
        <v>25000</v>
      </c>
      <c r="H20" s="88"/>
      <c r="I20" s="88">
        <f t="shared" si="0"/>
        <v>0</v>
      </c>
      <c r="J20" s="6"/>
      <c r="K20" s="6"/>
    </row>
    <row r="21" spans="1:11" ht="28.05" customHeight="1" thickTop="1" thickBot="1" x14ac:dyDescent="0.5">
      <c r="A21" s="6"/>
      <c r="B21" s="152"/>
      <c r="C21" s="148" t="s">
        <v>72</v>
      </c>
      <c r="D21" s="150" t="s">
        <v>73</v>
      </c>
      <c r="E21" s="164" t="s">
        <v>74</v>
      </c>
      <c r="F21" s="90">
        <v>8</v>
      </c>
      <c r="G21" s="91">
        <v>90000</v>
      </c>
      <c r="H21" s="88"/>
      <c r="I21" s="88">
        <f t="shared" si="0"/>
        <v>0</v>
      </c>
      <c r="J21" s="6"/>
      <c r="K21" s="6"/>
    </row>
    <row r="22" spans="1:11" ht="28.05" customHeight="1" thickTop="1" thickBot="1" x14ac:dyDescent="0.5">
      <c r="A22" s="6"/>
      <c r="B22" s="153"/>
      <c r="C22" s="149"/>
      <c r="D22" s="151"/>
      <c r="E22" s="95" t="s">
        <v>75</v>
      </c>
      <c r="F22" s="90">
        <v>9</v>
      </c>
      <c r="G22" s="91">
        <v>93000</v>
      </c>
      <c r="H22" s="88"/>
      <c r="I22" s="88">
        <f t="shared" si="0"/>
        <v>0</v>
      </c>
      <c r="J22" s="6"/>
      <c r="K22" s="6"/>
    </row>
    <row r="23" spans="1:11" ht="28.05" customHeight="1" thickTop="1" thickBot="1" x14ac:dyDescent="0.5">
      <c r="A23" s="6"/>
      <c r="B23" s="130" t="s">
        <v>76</v>
      </c>
      <c r="C23" s="80" t="s">
        <v>77</v>
      </c>
      <c r="D23" s="105" t="s">
        <v>78</v>
      </c>
      <c r="E23" s="164" t="s">
        <v>79</v>
      </c>
      <c r="F23" s="90">
        <v>10</v>
      </c>
      <c r="G23" s="91">
        <v>66000</v>
      </c>
      <c r="H23" s="88"/>
      <c r="I23" s="88">
        <f t="shared" si="0"/>
        <v>0</v>
      </c>
      <c r="J23" s="6"/>
      <c r="K23" s="6"/>
    </row>
    <row r="24" spans="1:11" ht="28.05" customHeight="1" thickTop="1" thickBot="1" x14ac:dyDescent="0.5">
      <c r="A24" s="6"/>
      <c r="B24" s="153"/>
      <c r="C24" s="106" t="s">
        <v>80</v>
      </c>
      <c r="D24" s="105" t="s">
        <v>81</v>
      </c>
      <c r="E24" s="95" t="s">
        <v>82</v>
      </c>
      <c r="F24" s="90">
        <v>11</v>
      </c>
      <c r="G24" s="107">
        <v>11000</v>
      </c>
      <c r="H24" s="88"/>
      <c r="I24" s="88">
        <f t="shared" si="0"/>
        <v>0</v>
      </c>
      <c r="J24" s="13"/>
      <c r="K24" s="6"/>
    </row>
    <row r="25" spans="1:11" ht="28.05" customHeight="1" thickTop="1" thickBot="1" x14ac:dyDescent="0.5">
      <c r="A25" s="6"/>
      <c r="B25" s="130" t="s">
        <v>11</v>
      </c>
      <c r="C25" s="148" t="s">
        <v>83</v>
      </c>
      <c r="D25" s="150" t="s">
        <v>84</v>
      </c>
      <c r="E25" s="102" t="s">
        <v>85</v>
      </c>
      <c r="F25" s="90">
        <v>12</v>
      </c>
      <c r="G25" s="91">
        <v>80000</v>
      </c>
      <c r="H25" s="88"/>
      <c r="I25" s="88">
        <f t="shared" si="0"/>
        <v>0</v>
      </c>
      <c r="J25" s="6"/>
      <c r="K25" s="6"/>
    </row>
    <row r="26" spans="1:11" ht="28.05" customHeight="1" thickTop="1" thickBot="1" x14ac:dyDescent="0.5">
      <c r="A26" s="6"/>
      <c r="B26" s="153"/>
      <c r="C26" s="149"/>
      <c r="D26" s="151"/>
      <c r="E26" s="95" t="s">
        <v>12</v>
      </c>
      <c r="F26" s="90">
        <v>13</v>
      </c>
      <c r="G26" s="91">
        <v>33000</v>
      </c>
      <c r="H26" s="88"/>
      <c r="I26" s="88">
        <f t="shared" si="0"/>
        <v>0</v>
      </c>
      <c r="J26" s="6"/>
      <c r="K26" s="6"/>
    </row>
    <row r="27" spans="1:11" ht="28.05" customHeight="1" thickTop="1" thickBot="1" x14ac:dyDescent="0.5">
      <c r="A27" s="6"/>
      <c r="B27" s="67" t="s">
        <v>13</v>
      </c>
      <c r="C27" s="80" t="s">
        <v>86</v>
      </c>
      <c r="D27" s="81" t="s">
        <v>84</v>
      </c>
      <c r="E27" s="95" t="s">
        <v>87</v>
      </c>
      <c r="F27" s="90">
        <v>14</v>
      </c>
      <c r="G27" s="91">
        <v>25300</v>
      </c>
      <c r="H27" s="88"/>
      <c r="I27" s="88">
        <f t="shared" si="0"/>
        <v>0</v>
      </c>
      <c r="J27" s="6"/>
      <c r="K27" s="6"/>
    </row>
    <row r="28" spans="1:11" ht="28.8" customHeight="1" thickTop="1" thickBot="1" x14ac:dyDescent="0.5">
      <c r="A28" s="6"/>
      <c r="B28" s="85" t="s">
        <v>88</v>
      </c>
      <c r="C28" s="93" t="s">
        <v>89</v>
      </c>
      <c r="D28" s="108" t="s">
        <v>90</v>
      </c>
      <c r="E28" s="109" t="s">
        <v>91</v>
      </c>
      <c r="F28" s="90">
        <v>15</v>
      </c>
      <c r="G28" s="91">
        <v>25000</v>
      </c>
      <c r="H28" s="88"/>
      <c r="I28" s="88">
        <f t="shared" si="0"/>
        <v>0</v>
      </c>
      <c r="J28" s="6"/>
      <c r="K28" s="6"/>
    </row>
    <row r="29" spans="1:11" ht="28.8" customHeight="1" thickTop="1" thickBot="1" x14ac:dyDescent="0.5">
      <c r="A29" s="6"/>
      <c r="B29" s="85" t="s">
        <v>92</v>
      </c>
      <c r="C29" s="93" t="s">
        <v>92</v>
      </c>
      <c r="D29" s="108" t="s">
        <v>93</v>
      </c>
      <c r="E29" s="95" t="s">
        <v>94</v>
      </c>
      <c r="F29" s="90">
        <v>16</v>
      </c>
      <c r="G29" s="91">
        <v>48000</v>
      </c>
      <c r="H29" s="88"/>
      <c r="I29" s="88">
        <f t="shared" si="0"/>
        <v>0</v>
      </c>
      <c r="J29" s="6"/>
      <c r="K29" s="6"/>
    </row>
    <row r="30" spans="1:11" ht="65.400000000000006" customHeight="1" thickTop="1" thickBot="1" x14ac:dyDescent="0.5">
      <c r="A30" s="6"/>
      <c r="B30" s="67" t="s">
        <v>95</v>
      </c>
      <c r="C30" s="93" t="s">
        <v>96</v>
      </c>
      <c r="D30" s="94" t="s">
        <v>97</v>
      </c>
      <c r="E30" s="168" t="s">
        <v>98</v>
      </c>
      <c r="F30" s="90">
        <v>17</v>
      </c>
      <c r="G30" s="91">
        <v>33000</v>
      </c>
      <c r="H30" s="88"/>
      <c r="I30" s="88">
        <f t="shared" si="0"/>
        <v>0</v>
      </c>
      <c r="J30" s="6"/>
      <c r="K30" s="6"/>
    </row>
    <row r="31" spans="1:11" ht="27" customHeight="1" thickTop="1" thickBot="1" x14ac:dyDescent="0.5">
      <c r="A31" s="6"/>
      <c r="B31" s="67" t="s">
        <v>14</v>
      </c>
      <c r="C31" s="80" t="s">
        <v>99</v>
      </c>
      <c r="D31" s="81" t="s">
        <v>100</v>
      </c>
      <c r="E31" s="104" t="s">
        <v>101</v>
      </c>
      <c r="F31" s="90">
        <v>18</v>
      </c>
      <c r="G31" s="91">
        <v>13200</v>
      </c>
      <c r="H31" s="88"/>
      <c r="I31" s="88">
        <f t="shared" si="0"/>
        <v>0</v>
      </c>
      <c r="J31" s="6"/>
      <c r="K31" s="6"/>
    </row>
    <row r="32" spans="1:11" ht="27" customHeight="1" thickTop="1" thickBot="1" x14ac:dyDescent="0.5">
      <c r="A32" s="6"/>
      <c r="B32" s="67" t="s">
        <v>102</v>
      </c>
      <c r="C32" s="80" t="s">
        <v>102</v>
      </c>
      <c r="D32" s="81" t="s">
        <v>103</v>
      </c>
      <c r="E32" s="80" t="s">
        <v>104</v>
      </c>
      <c r="F32" s="90">
        <v>19</v>
      </c>
      <c r="G32" s="91">
        <v>10000</v>
      </c>
      <c r="H32" s="88"/>
      <c r="I32" s="88">
        <f t="shared" si="0"/>
        <v>0</v>
      </c>
      <c r="J32" s="6"/>
      <c r="K32" s="6"/>
    </row>
    <row r="33" spans="1:11" ht="27" customHeight="1" thickTop="1" thickBot="1" x14ac:dyDescent="0.5">
      <c r="A33" s="6"/>
      <c r="B33" s="67" t="s">
        <v>105</v>
      </c>
      <c r="C33" s="100" t="s">
        <v>106</v>
      </c>
      <c r="D33" s="101" t="s">
        <v>113</v>
      </c>
      <c r="E33" s="102" t="s">
        <v>107</v>
      </c>
      <c r="F33" s="90">
        <v>20</v>
      </c>
      <c r="G33" s="91">
        <v>60000</v>
      </c>
      <c r="H33" s="88"/>
      <c r="I33" s="88">
        <f t="shared" si="0"/>
        <v>0</v>
      </c>
      <c r="J33" s="6"/>
      <c r="K33" s="6"/>
    </row>
    <row r="34" spans="1:11" ht="27" customHeight="1" thickTop="1" thickBot="1" x14ac:dyDescent="0.5">
      <c r="A34" s="6"/>
      <c r="B34" s="67" t="s">
        <v>108</v>
      </c>
      <c r="C34" s="80" t="s">
        <v>108</v>
      </c>
      <c r="D34" s="81" t="s">
        <v>114</v>
      </c>
      <c r="E34" s="80" t="s">
        <v>109</v>
      </c>
      <c r="F34" s="90">
        <v>21</v>
      </c>
      <c r="G34" s="91">
        <v>14300</v>
      </c>
      <c r="H34" s="88"/>
      <c r="I34" s="88">
        <f t="shared" si="0"/>
        <v>0</v>
      </c>
      <c r="J34" s="6"/>
      <c r="K34" s="6"/>
    </row>
    <row r="35" spans="1:11" ht="27" customHeight="1" thickTop="1" thickBot="1" x14ac:dyDescent="0.5">
      <c r="A35" s="6"/>
      <c r="B35" s="130" t="s">
        <v>15</v>
      </c>
      <c r="C35" s="80" t="s">
        <v>15</v>
      </c>
      <c r="D35" s="105" t="s">
        <v>16</v>
      </c>
      <c r="E35" s="102" t="s">
        <v>138</v>
      </c>
      <c r="F35" s="90">
        <v>23</v>
      </c>
      <c r="G35" s="91">
        <v>13380</v>
      </c>
      <c r="H35" s="88"/>
      <c r="I35" s="88">
        <f>G35*H35</f>
        <v>0</v>
      </c>
      <c r="J35" s="6"/>
      <c r="K35" s="6"/>
    </row>
    <row r="36" spans="1:11" ht="27" customHeight="1" thickTop="1" thickBot="1" x14ac:dyDescent="0.5">
      <c r="A36" s="6" t="s">
        <v>48</v>
      </c>
      <c r="B36" s="153"/>
      <c r="C36" s="55" t="s">
        <v>111</v>
      </c>
      <c r="D36" s="81" t="s">
        <v>110</v>
      </c>
      <c r="E36" s="80" t="s">
        <v>112</v>
      </c>
      <c r="F36" s="110">
        <v>68</v>
      </c>
      <c r="G36" s="111">
        <v>3000</v>
      </c>
      <c r="H36" s="88"/>
      <c r="I36" s="112">
        <f>G36*H36</f>
        <v>0</v>
      </c>
      <c r="J36" s="16"/>
      <c r="K36" s="6"/>
    </row>
    <row r="37" spans="1:11" ht="27" customHeight="1" thickTop="1" thickBot="1" x14ac:dyDescent="0.5">
      <c r="A37" s="6"/>
      <c r="B37" s="67" t="s">
        <v>17</v>
      </c>
      <c r="C37" s="100" t="s">
        <v>17</v>
      </c>
      <c r="D37" s="113" t="s">
        <v>2</v>
      </c>
      <c r="E37" s="171" t="s">
        <v>115</v>
      </c>
      <c r="F37" s="90">
        <v>25</v>
      </c>
      <c r="G37" s="91">
        <v>70000</v>
      </c>
      <c r="H37" s="88"/>
      <c r="I37" s="88">
        <f t="shared" si="0"/>
        <v>0</v>
      </c>
      <c r="J37" s="6"/>
      <c r="K37" s="6"/>
    </row>
    <row r="38" spans="1:11" ht="27" customHeight="1" thickTop="1" thickBot="1" x14ac:dyDescent="0.5">
      <c r="A38" s="6"/>
      <c r="B38" s="67" t="s">
        <v>116</v>
      </c>
      <c r="C38" s="80" t="s">
        <v>117</v>
      </c>
      <c r="D38" s="81" t="s">
        <v>61</v>
      </c>
      <c r="E38" s="102" t="s">
        <v>118</v>
      </c>
      <c r="F38" s="90">
        <v>26</v>
      </c>
      <c r="G38" s="91">
        <v>11000</v>
      </c>
      <c r="H38" s="88"/>
      <c r="I38" s="88">
        <f t="shared" si="0"/>
        <v>0</v>
      </c>
      <c r="J38" s="6"/>
      <c r="K38" s="6"/>
    </row>
    <row r="39" spans="1:11" ht="27" customHeight="1" thickTop="1" thickBot="1" x14ac:dyDescent="0.5">
      <c r="A39" s="6"/>
      <c r="B39" s="67" t="s">
        <v>18</v>
      </c>
      <c r="C39" s="100" t="s">
        <v>18</v>
      </c>
      <c r="D39" s="101" t="s">
        <v>2</v>
      </c>
      <c r="E39" s="80" t="s">
        <v>3</v>
      </c>
      <c r="F39" s="90">
        <v>27</v>
      </c>
      <c r="G39" s="91">
        <v>10000</v>
      </c>
      <c r="H39" s="88"/>
      <c r="I39" s="88">
        <f t="shared" si="0"/>
        <v>0</v>
      </c>
      <c r="J39" s="6"/>
      <c r="K39" s="6"/>
    </row>
    <row r="40" spans="1:11" ht="49.2" customHeight="1" thickTop="1" thickBot="1" x14ac:dyDescent="0.5">
      <c r="A40" s="6"/>
      <c r="B40" s="103" t="s">
        <v>119</v>
      </c>
      <c r="C40" s="96" t="s">
        <v>119</v>
      </c>
      <c r="D40" s="105" t="s">
        <v>161</v>
      </c>
      <c r="E40" s="102" t="s">
        <v>120</v>
      </c>
      <c r="F40" s="90">
        <v>30</v>
      </c>
      <c r="G40" s="91">
        <v>45000</v>
      </c>
      <c r="H40" s="88"/>
      <c r="I40" s="88">
        <f t="shared" si="0"/>
        <v>0</v>
      </c>
      <c r="J40" s="6"/>
      <c r="K40" s="6"/>
    </row>
    <row r="41" spans="1:11" ht="27" customHeight="1" thickTop="1" thickBot="1" x14ac:dyDescent="0.5">
      <c r="A41" s="6"/>
      <c r="B41" s="67" t="s">
        <v>121</v>
      </c>
      <c r="C41" s="80" t="s">
        <v>122</v>
      </c>
      <c r="D41" s="81" t="s">
        <v>139</v>
      </c>
      <c r="E41" s="95" t="s">
        <v>140</v>
      </c>
      <c r="F41" s="90">
        <v>31</v>
      </c>
      <c r="G41" s="91">
        <v>5000</v>
      </c>
      <c r="H41" s="88"/>
      <c r="I41" s="88">
        <f t="shared" si="0"/>
        <v>0</v>
      </c>
      <c r="J41" s="6"/>
      <c r="K41" s="6"/>
    </row>
    <row r="42" spans="1:11" ht="27" customHeight="1" thickTop="1" thickBot="1" x14ac:dyDescent="0.5">
      <c r="A42" s="6"/>
      <c r="B42" s="114" t="s">
        <v>123</v>
      </c>
      <c r="C42" s="115" t="s">
        <v>123</v>
      </c>
      <c r="D42" s="116" t="s">
        <v>19</v>
      </c>
      <c r="E42" s="115" t="s">
        <v>20</v>
      </c>
      <c r="F42" s="20">
        <v>54</v>
      </c>
      <c r="G42" s="117">
        <v>55000</v>
      </c>
      <c r="H42" s="88"/>
      <c r="I42" s="112">
        <f t="shared" si="0"/>
        <v>0</v>
      </c>
      <c r="J42" s="6"/>
      <c r="K42" s="6"/>
    </row>
    <row r="43" spans="1:11" ht="37.200000000000003" customHeight="1" thickTop="1" thickBot="1" x14ac:dyDescent="0.5">
      <c r="A43" s="6"/>
      <c r="B43" s="85" t="s">
        <v>124</v>
      </c>
      <c r="C43" s="106" t="s">
        <v>125</v>
      </c>
      <c r="D43" s="118" t="s">
        <v>126</v>
      </c>
      <c r="E43" s="80" t="s">
        <v>127</v>
      </c>
      <c r="F43" s="119">
        <v>55</v>
      </c>
      <c r="G43" s="120">
        <v>11000</v>
      </c>
      <c r="H43" s="121"/>
      <c r="I43" s="112">
        <f t="shared" si="0"/>
        <v>0</v>
      </c>
      <c r="J43" s="16"/>
      <c r="K43" s="6"/>
    </row>
    <row r="44" spans="1:11" ht="27" customHeight="1" thickTop="1" thickBot="1" x14ac:dyDescent="0.5">
      <c r="A44" s="6"/>
      <c r="B44" s="67" t="s">
        <v>38</v>
      </c>
      <c r="C44" s="122" t="s">
        <v>38</v>
      </c>
      <c r="D44" s="105" t="s">
        <v>128</v>
      </c>
      <c r="E44" s="122" t="s">
        <v>129</v>
      </c>
      <c r="F44" s="123">
        <v>59</v>
      </c>
      <c r="G44" s="120">
        <v>15000</v>
      </c>
      <c r="H44" s="88"/>
      <c r="I44" s="112">
        <f t="shared" si="0"/>
        <v>0</v>
      </c>
      <c r="J44" s="6"/>
      <c r="K44" s="6"/>
    </row>
    <row r="45" spans="1:11" ht="27" customHeight="1" thickTop="1" thickBot="1" x14ac:dyDescent="0.5">
      <c r="A45" s="6" t="s">
        <v>48</v>
      </c>
      <c r="B45" s="73" t="s">
        <v>130</v>
      </c>
      <c r="C45" s="124" t="s">
        <v>130</v>
      </c>
      <c r="D45" s="125" t="s">
        <v>61</v>
      </c>
      <c r="E45" s="80" t="s">
        <v>131</v>
      </c>
      <c r="F45" s="110">
        <v>67</v>
      </c>
      <c r="G45" s="111">
        <v>10000</v>
      </c>
      <c r="H45" s="88"/>
      <c r="I45" s="112">
        <f t="shared" si="0"/>
        <v>0</v>
      </c>
      <c r="J45" s="16"/>
      <c r="K45" s="6"/>
    </row>
    <row r="46" spans="1:11" ht="27" customHeight="1" thickTop="1" thickBot="1" x14ac:dyDescent="0.5">
      <c r="A46" s="6" t="s">
        <v>48</v>
      </c>
      <c r="B46" s="85" t="s">
        <v>132</v>
      </c>
      <c r="C46" s="80" t="s">
        <v>133</v>
      </c>
      <c r="D46" s="126" t="s">
        <v>134</v>
      </c>
      <c r="E46" s="80" t="s">
        <v>135</v>
      </c>
      <c r="F46" s="110">
        <v>69</v>
      </c>
      <c r="G46" s="111">
        <v>10000</v>
      </c>
      <c r="H46" s="88"/>
      <c r="I46" s="112">
        <f t="shared" si="0"/>
        <v>0</v>
      </c>
      <c r="J46" s="6"/>
      <c r="K46" s="6"/>
    </row>
    <row r="47" spans="1:11" ht="27" customHeight="1" thickTop="1" thickBot="1" x14ac:dyDescent="0.5">
      <c r="A47" s="6" t="s">
        <v>48</v>
      </c>
      <c r="B47" s="67" t="s">
        <v>136</v>
      </c>
      <c r="C47" s="80" t="s">
        <v>136</v>
      </c>
      <c r="D47" s="127" t="s">
        <v>61</v>
      </c>
      <c r="E47" s="122" t="s">
        <v>137</v>
      </c>
      <c r="F47" s="128">
        <v>70</v>
      </c>
      <c r="G47" s="117">
        <v>3000</v>
      </c>
      <c r="H47" s="129"/>
      <c r="I47" s="112">
        <f t="shared" si="0"/>
        <v>0</v>
      </c>
      <c r="J47" s="16"/>
      <c r="K47" s="6"/>
    </row>
    <row r="48" spans="1:11" ht="25.2" customHeight="1" x14ac:dyDescent="0.45">
      <c r="A48" s="19"/>
      <c r="B48" s="20"/>
      <c r="C48" s="19"/>
      <c r="D48" s="19"/>
      <c r="E48" s="19"/>
      <c r="G48" s="21"/>
      <c r="H48" s="22"/>
      <c r="I48" s="23"/>
      <c r="J48" s="6"/>
      <c r="K48" s="6"/>
    </row>
    <row r="49" spans="1:11" ht="25.2" customHeight="1" thickBot="1" x14ac:dyDescent="0.5">
      <c r="A49" s="19"/>
      <c r="B49" s="20"/>
      <c r="C49" s="19"/>
      <c r="D49" s="19"/>
      <c r="E49" s="19"/>
      <c r="H49" s="24"/>
      <c r="I49" s="25"/>
      <c r="J49" s="6"/>
      <c r="K49" s="6"/>
    </row>
    <row r="50" spans="1:11" ht="46.8" customHeight="1" thickBot="1" x14ac:dyDescent="0.5">
      <c r="A50" s="19"/>
      <c r="B50" s="144" t="s">
        <v>21</v>
      </c>
      <c r="C50" s="145"/>
      <c r="D50" s="145"/>
      <c r="E50" s="145"/>
      <c r="F50" s="145"/>
      <c r="G50" s="145"/>
      <c r="H50" s="145"/>
      <c r="I50" s="146"/>
      <c r="J50" s="6"/>
      <c r="K50" s="6"/>
    </row>
    <row r="51" spans="1:11" ht="33" customHeight="1" thickBot="1" x14ac:dyDescent="0.5">
      <c r="A51" s="19"/>
      <c r="B51" s="154" t="s">
        <v>141</v>
      </c>
      <c r="C51" s="155"/>
      <c r="D51" s="155"/>
      <c r="E51" s="155"/>
      <c r="F51" s="155"/>
      <c r="G51" s="155"/>
      <c r="H51" s="155"/>
      <c r="I51" s="156"/>
      <c r="J51" s="6"/>
      <c r="K51" s="6"/>
    </row>
    <row r="52" spans="1:11" ht="28.05" customHeight="1" thickBot="1" x14ac:dyDescent="0.5">
      <c r="A52" s="19"/>
      <c r="B52" s="26" t="s">
        <v>142</v>
      </c>
      <c r="C52" s="27"/>
      <c r="D52" s="27"/>
      <c r="E52" s="28"/>
      <c r="F52" s="29">
        <v>33</v>
      </c>
      <c r="G52" s="30">
        <v>84300</v>
      </c>
      <c r="H52" s="11"/>
      <c r="I52" s="31">
        <f>G52*H52</f>
        <v>0</v>
      </c>
      <c r="J52" s="6"/>
      <c r="K52" s="6"/>
    </row>
    <row r="53" spans="1:11" ht="28.05" customHeight="1" thickTop="1" thickBot="1" x14ac:dyDescent="0.5">
      <c r="A53" s="19"/>
      <c r="B53" s="32" t="s">
        <v>143</v>
      </c>
      <c r="C53" s="33"/>
      <c r="D53" s="33"/>
      <c r="E53" s="34"/>
      <c r="F53" s="29">
        <v>34</v>
      </c>
      <c r="G53" s="14">
        <v>86900</v>
      </c>
      <c r="H53" s="12"/>
      <c r="I53" s="31">
        <f>G53*H53</f>
        <v>0</v>
      </c>
      <c r="J53" s="6"/>
      <c r="K53" s="6"/>
    </row>
    <row r="54" spans="1:11" ht="28.05" customHeight="1" thickTop="1" thickBot="1" x14ac:dyDescent="0.5">
      <c r="A54" s="19"/>
      <c r="B54" s="32" t="s">
        <v>144</v>
      </c>
      <c r="C54" s="33"/>
      <c r="D54" s="33"/>
      <c r="E54" s="34"/>
      <c r="F54" s="29">
        <v>35</v>
      </c>
      <c r="G54" s="14">
        <v>83620</v>
      </c>
      <c r="H54" s="12"/>
      <c r="I54" s="31">
        <f>G54*H54</f>
        <v>0</v>
      </c>
      <c r="J54" s="13"/>
      <c r="K54" s="13"/>
    </row>
    <row r="55" spans="1:11" ht="28.05" customHeight="1" thickTop="1" thickBot="1" x14ac:dyDescent="0.5">
      <c r="A55" s="19"/>
      <c r="B55" s="32" t="s">
        <v>145</v>
      </c>
      <c r="C55" s="33"/>
      <c r="D55" s="33"/>
      <c r="E55" s="34"/>
      <c r="F55" s="29">
        <v>36</v>
      </c>
      <c r="G55" s="14">
        <v>73900</v>
      </c>
      <c r="H55" s="12"/>
      <c r="I55" s="31">
        <f>G55*H55</f>
        <v>0</v>
      </c>
      <c r="J55" s="6"/>
      <c r="K55" s="6"/>
    </row>
    <row r="56" spans="1:11" ht="28.05" customHeight="1" thickTop="1" thickBot="1" x14ac:dyDescent="0.5">
      <c r="A56" s="19"/>
      <c r="B56" s="35" t="s">
        <v>146</v>
      </c>
      <c r="C56" s="36"/>
      <c r="D56" s="36"/>
      <c r="E56" s="37"/>
      <c r="F56" s="38">
        <v>37</v>
      </c>
      <c r="G56" s="39">
        <v>87000</v>
      </c>
      <c r="H56" s="18"/>
      <c r="I56" s="31">
        <f>G56*H56</f>
        <v>0</v>
      </c>
      <c r="J56" s="6"/>
      <c r="K56" s="6"/>
    </row>
    <row r="57" spans="1:11" ht="35.4" customHeight="1" thickBot="1" x14ac:dyDescent="0.5">
      <c r="A57" s="19"/>
      <c r="B57" s="19"/>
      <c r="C57" s="19"/>
      <c r="D57" s="19"/>
      <c r="E57" s="19"/>
      <c r="H57" s="20"/>
      <c r="J57" s="6"/>
      <c r="K57" s="6"/>
    </row>
    <row r="58" spans="1:11" ht="33" customHeight="1" thickBot="1" x14ac:dyDescent="0.5">
      <c r="A58" s="19"/>
      <c r="B58" s="154" t="s">
        <v>147</v>
      </c>
      <c r="C58" s="155"/>
      <c r="D58" s="155"/>
      <c r="E58" s="155"/>
      <c r="F58" s="157"/>
      <c r="G58" s="155"/>
      <c r="H58" s="155"/>
      <c r="I58" s="156"/>
      <c r="J58" s="6"/>
      <c r="K58" s="6"/>
    </row>
    <row r="59" spans="1:11" ht="28.05" customHeight="1" thickBot="1" x14ac:dyDescent="0.5">
      <c r="A59" s="19"/>
      <c r="B59" s="169" t="s">
        <v>148</v>
      </c>
      <c r="C59" s="27"/>
      <c r="D59" s="27"/>
      <c r="E59" s="28"/>
      <c r="F59" s="42">
        <v>40</v>
      </c>
      <c r="G59" s="40">
        <v>22000</v>
      </c>
      <c r="H59" s="10"/>
      <c r="I59" s="41">
        <f t="shared" ref="I59:I65" si="1">G59*H59</f>
        <v>0</v>
      </c>
      <c r="J59" s="6"/>
      <c r="K59" s="6"/>
    </row>
    <row r="60" spans="1:11" ht="28.05" customHeight="1" thickTop="1" thickBot="1" x14ac:dyDescent="0.5">
      <c r="A60" s="19"/>
      <c r="B60" s="170" t="s">
        <v>149</v>
      </c>
      <c r="C60" s="33"/>
      <c r="D60" s="33"/>
      <c r="E60" s="34"/>
      <c r="F60" s="43">
        <v>41</v>
      </c>
      <c r="G60" s="14">
        <v>3300</v>
      </c>
      <c r="H60" s="12"/>
      <c r="I60" s="41">
        <f t="shared" si="1"/>
        <v>0</v>
      </c>
      <c r="J60" s="6"/>
      <c r="K60" s="6"/>
    </row>
    <row r="61" spans="1:11" ht="28.05" customHeight="1" thickTop="1" thickBot="1" x14ac:dyDescent="0.5">
      <c r="A61" s="19"/>
      <c r="B61" s="32" t="s">
        <v>150</v>
      </c>
      <c r="C61" s="33"/>
      <c r="D61" s="33"/>
      <c r="E61" s="34"/>
      <c r="F61" s="43">
        <v>42</v>
      </c>
      <c r="G61" s="14">
        <v>16500</v>
      </c>
      <c r="H61" s="12"/>
      <c r="I61" s="41">
        <f t="shared" si="1"/>
        <v>0</v>
      </c>
      <c r="J61" s="6"/>
      <c r="K61" s="6"/>
    </row>
    <row r="62" spans="1:11" ht="28.05" customHeight="1" thickTop="1" thickBot="1" x14ac:dyDescent="0.5">
      <c r="A62" s="19"/>
      <c r="B62" s="32" t="s">
        <v>151</v>
      </c>
      <c r="C62" s="33"/>
      <c r="D62" s="33"/>
      <c r="E62" s="34"/>
      <c r="F62" s="43">
        <v>43</v>
      </c>
      <c r="G62" s="14">
        <v>25000</v>
      </c>
      <c r="H62" s="12"/>
      <c r="I62" s="41">
        <f t="shared" si="1"/>
        <v>0</v>
      </c>
      <c r="J62" s="6"/>
      <c r="K62" s="6"/>
    </row>
    <row r="63" spans="1:11" ht="28.05" customHeight="1" thickTop="1" thickBot="1" x14ac:dyDescent="0.5">
      <c r="A63" s="19" t="s">
        <v>48</v>
      </c>
      <c r="B63" s="44" t="s">
        <v>152</v>
      </c>
      <c r="C63" s="45"/>
      <c r="D63" s="45"/>
      <c r="E63" s="46"/>
      <c r="F63" s="43">
        <v>71</v>
      </c>
      <c r="G63" s="17">
        <v>22000</v>
      </c>
      <c r="H63" s="12"/>
      <c r="I63" s="41">
        <f t="shared" si="1"/>
        <v>0</v>
      </c>
      <c r="J63" s="6"/>
      <c r="K63" s="6"/>
    </row>
    <row r="64" spans="1:11" ht="28.05" customHeight="1" thickTop="1" thickBot="1" x14ac:dyDescent="0.5">
      <c r="A64" s="19"/>
      <c r="B64" s="32" t="s">
        <v>153</v>
      </c>
      <c r="C64" s="33"/>
      <c r="D64" s="33"/>
      <c r="E64" s="34"/>
      <c r="F64" s="43">
        <v>45</v>
      </c>
      <c r="G64" s="14">
        <v>6000</v>
      </c>
      <c r="H64" s="12"/>
      <c r="I64" s="41">
        <f t="shared" si="1"/>
        <v>0</v>
      </c>
      <c r="J64" s="6"/>
      <c r="K64" s="6"/>
    </row>
    <row r="65" spans="1:11" ht="28.05" customHeight="1" thickTop="1" thickBot="1" x14ac:dyDescent="0.5">
      <c r="A65" s="19"/>
      <c r="B65" s="35" t="s">
        <v>154</v>
      </c>
      <c r="C65" s="36"/>
      <c r="D65" s="36"/>
      <c r="E65" s="37"/>
      <c r="F65" s="38">
        <v>46</v>
      </c>
      <c r="G65" s="39">
        <v>10000</v>
      </c>
      <c r="H65" s="18"/>
      <c r="I65" s="41">
        <f t="shared" si="1"/>
        <v>0</v>
      </c>
      <c r="J65" s="6"/>
      <c r="K65" s="6"/>
    </row>
    <row r="66" spans="1:11" ht="25.2" customHeight="1" thickBot="1" x14ac:dyDescent="0.5">
      <c r="A66" s="19"/>
      <c r="B66" s="19"/>
      <c r="C66" s="19"/>
      <c r="D66" s="19"/>
      <c r="E66" s="19"/>
      <c r="H66" s="20"/>
      <c r="J66" s="6"/>
      <c r="K66" s="6"/>
    </row>
    <row r="67" spans="1:11" ht="30" customHeight="1" thickBot="1" x14ac:dyDescent="0.5">
      <c r="A67" s="19"/>
      <c r="B67" s="154" t="s">
        <v>155</v>
      </c>
      <c r="C67" s="155"/>
      <c r="D67" s="155"/>
      <c r="E67" s="155"/>
      <c r="F67" s="155"/>
      <c r="G67" s="155"/>
      <c r="H67" s="155"/>
      <c r="I67" s="156"/>
      <c r="J67" s="6"/>
      <c r="K67" s="6"/>
    </row>
    <row r="68" spans="1:11" ht="28.05" customHeight="1" thickTop="1" thickBot="1" x14ac:dyDescent="0.5">
      <c r="A68" s="19"/>
      <c r="B68" s="32" t="s">
        <v>165</v>
      </c>
      <c r="C68" s="33"/>
      <c r="D68" s="47"/>
      <c r="E68" s="34"/>
      <c r="F68" s="48">
        <v>47</v>
      </c>
      <c r="G68" s="14">
        <v>20000</v>
      </c>
      <c r="H68" s="12"/>
      <c r="I68" s="49">
        <f t="shared" ref="I68:I75" si="2">G68*H68</f>
        <v>0</v>
      </c>
      <c r="J68" s="6"/>
      <c r="K68" s="6"/>
    </row>
    <row r="69" spans="1:11" ht="28.05" customHeight="1" thickTop="1" thickBot="1" x14ac:dyDescent="0.5">
      <c r="A69" s="19"/>
      <c r="B69" s="32" t="s">
        <v>153</v>
      </c>
      <c r="C69" s="33"/>
      <c r="D69" s="33"/>
      <c r="E69" s="34"/>
      <c r="F69" s="48">
        <v>48</v>
      </c>
      <c r="G69" s="14">
        <v>6000</v>
      </c>
      <c r="H69" s="12"/>
      <c r="I69" s="49">
        <f t="shared" si="2"/>
        <v>0</v>
      </c>
      <c r="J69" s="6"/>
      <c r="K69" s="6"/>
    </row>
    <row r="70" spans="1:11" ht="28.05" customHeight="1" thickTop="1" thickBot="1" x14ac:dyDescent="0.5">
      <c r="A70" s="19"/>
      <c r="B70" s="44" t="s">
        <v>154</v>
      </c>
      <c r="C70" s="45"/>
      <c r="D70" s="45"/>
      <c r="E70" s="46"/>
      <c r="F70" s="50">
        <v>49</v>
      </c>
      <c r="G70" s="17">
        <v>10000</v>
      </c>
      <c r="H70" s="15"/>
      <c r="I70" s="49">
        <f t="shared" si="2"/>
        <v>0</v>
      </c>
      <c r="J70" s="6"/>
      <c r="K70" s="6"/>
    </row>
    <row r="71" spans="1:11" ht="28.05" customHeight="1" thickTop="1" thickBot="1" x14ac:dyDescent="0.5">
      <c r="A71" s="19"/>
      <c r="B71" s="44" t="s">
        <v>156</v>
      </c>
      <c r="C71" s="45"/>
      <c r="D71" s="45"/>
      <c r="E71" s="46"/>
      <c r="F71" s="50">
        <v>50</v>
      </c>
      <c r="G71" s="17">
        <v>12000</v>
      </c>
      <c r="H71" s="15"/>
      <c r="I71" s="51">
        <f t="shared" si="2"/>
        <v>0</v>
      </c>
      <c r="J71" s="6"/>
      <c r="K71" s="6"/>
    </row>
    <row r="72" spans="1:11" ht="28.05" customHeight="1" thickTop="1" thickBot="1" x14ac:dyDescent="0.5">
      <c r="A72" s="19"/>
      <c r="B72" s="32" t="s">
        <v>157</v>
      </c>
      <c r="C72" s="33"/>
      <c r="D72" s="33"/>
      <c r="E72" s="34"/>
      <c r="F72" s="43">
        <v>52</v>
      </c>
      <c r="G72" s="14">
        <v>7700</v>
      </c>
      <c r="H72" s="12"/>
      <c r="I72" s="52">
        <f>G72*H72</f>
        <v>0</v>
      </c>
      <c r="J72" s="6"/>
      <c r="K72" s="6"/>
    </row>
    <row r="73" spans="1:11" ht="28.05" customHeight="1" thickTop="1" thickBot="1" x14ac:dyDescent="0.5">
      <c r="A73" s="19"/>
      <c r="B73" s="66" t="s">
        <v>158</v>
      </c>
      <c r="C73" s="33"/>
      <c r="D73" s="33"/>
      <c r="E73" s="34"/>
      <c r="F73" s="43">
        <v>53</v>
      </c>
      <c r="G73" s="14">
        <v>15400</v>
      </c>
      <c r="H73" s="12"/>
      <c r="I73" s="52">
        <f t="shared" si="2"/>
        <v>0</v>
      </c>
      <c r="J73" s="6"/>
      <c r="K73" s="6"/>
    </row>
    <row r="74" spans="1:11" ht="28.05" customHeight="1" thickTop="1" thickBot="1" x14ac:dyDescent="0.5">
      <c r="A74" s="19"/>
      <c r="B74" s="172" t="s">
        <v>166</v>
      </c>
      <c r="C74" s="173"/>
      <c r="D74" s="173"/>
      <c r="E74" s="174"/>
      <c r="F74" s="43">
        <v>57</v>
      </c>
      <c r="G74" s="14">
        <v>6000</v>
      </c>
      <c r="H74" s="12"/>
      <c r="I74" s="52">
        <f t="shared" si="2"/>
        <v>0</v>
      </c>
      <c r="J74" s="6"/>
      <c r="K74" s="6"/>
    </row>
    <row r="75" spans="1:11" ht="28.05" customHeight="1" thickTop="1" thickBot="1" x14ac:dyDescent="0.5">
      <c r="A75" s="19"/>
      <c r="B75" s="35" t="s">
        <v>159</v>
      </c>
      <c r="C75" s="36"/>
      <c r="D75" s="36"/>
      <c r="E75" s="37"/>
      <c r="F75" s="38">
        <v>58</v>
      </c>
      <c r="G75" s="39">
        <v>22000</v>
      </c>
      <c r="H75" s="53"/>
      <c r="I75" s="54">
        <f t="shared" si="2"/>
        <v>0</v>
      </c>
      <c r="J75" s="6"/>
      <c r="K75" s="6"/>
    </row>
    <row r="76" spans="1:11" ht="25.2" customHeight="1" thickBot="1" x14ac:dyDescent="0.5">
      <c r="A76" s="19"/>
      <c r="B76" s="19"/>
      <c r="C76" s="19"/>
      <c r="D76" s="19"/>
      <c r="E76" s="19"/>
      <c r="H76" s="20"/>
      <c r="J76" s="6"/>
      <c r="K76" s="6"/>
    </row>
    <row r="77" spans="1:11" ht="37.200000000000003" customHeight="1" thickBot="1" x14ac:dyDescent="0.5">
      <c r="A77" s="19"/>
      <c r="B77" s="154" t="s">
        <v>22</v>
      </c>
      <c r="C77" s="155"/>
      <c r="D77" s="155"/>
      <c r="E77" s="155"/>
      <c r="F77" s="155"/>
      <c r="G77" s="155"/>
      <c r="H77" s="156"/>
      <c r="I77" s="75" t="s">
        <v>23</v>
      </c>
      <c r="J77" s="6"/>
      <c r="K77" s="6"/>
    </row>
    <row r="78" spans="1:11" ht="28.05" customHeight="1" x14ac:dyDescent="0.45">
      <c r="A78" s="19"/>
      <c r="B78" s="68" t="s">
        <v>24</v>
      </c>
      <c r="C78" s="19"/>
      <c r="D78" s="19"/>
      <c r="E78" s="19"/>
      <c r="F78" s="20"/>
      <c r="G78" s="69"/>
      <c r="H78" s="20"/>
      <c r="I78" s="70"/>
      <c r="J78" s="6"/>
      <c r="K78" s="6"/>
    </row>
    <row r="79" spans="1:11" ht="28.05" customHeight="1" thickBot="1" x14ac:dyDescent="0.5">
      <c r="A79" s="19"/>
      <c r="B79" s="35" t="s">
        <v>25</v>
      </c>
      <c r="C79" s="36"/>
      <c r="D79" s="36"/>
      <c r="E79" s="36"/>
      <c r="F79" s="71"/>
      <c r="G79" s="72"/>
      <c r="H79" s="71"/>
      <c r="I79" s="73"/>
      <c r="J79" s="6"/>
      <c r="K79" s="6"/>
    </row>
    <row r="80" spans="1:11" ht="25.2" customHeight="1" x14ac:dyDescent="0.45">
      <c r="A80" s="19"/>
      <c r="B80" s="5"/>
      <c r="C80" s="5"/>
      <c r="D80" s="5"/>
      <c r="E80" s="5"/>
      <c r="F80" s="56"/>
      <c r="G80" s="56"/>
      <c r="H80" s="5"/>
      <c r="J80" s="59"/>
      <c r="K80" s="59"/>
    </row>
    <row r="81" spans="1:11" ht="28.05" customHeight="1" x14ac:dyDescent="0.45">
      <c r="A81" s="6"/>
      <c r="B81" s="74" t="s">
        <v>26</v>
      </c>
      <c r="C81" s="19"/>
      <c r="D81" s="19"/>
      <c r="E81" s="19"/>
      <c r="H81" s="20"/>
      <c r="J81" s="59"/>
      <c r="K81" s="59"/>
    </row>
    <row r="82" spans="1:11" ht="28.05" customHeight="1" x14ac:dyDescent="0.45">
      <c r="A82" s="6"/>
      <c r="B82" s="74"/>
      <c r="C82" s="19"/>
      <c r="D82" s="19"/>
      <c r="E82" s="19"/>
      <c r="H82" s="20"/>
      <c r="J82" s="59"/>
      <c r="K82" s="59"/>
    </row>
    <row r="83" spans="1:11" ht="28.05" customHeight="1" thickBot="1" x14ac:dyDescent="0.5">
      <c r="A83" s="6"/>
      <c r="B83" s="74" t="s">
        <v>28</v>
      </c>
      <c r="C83" s="19"/>
      <c r="D83" s="19"/>
      <c r="E83" s="19"/>
      <c r="F83" s="57"/>
      <c r="G83" s="58"/>
      <c r="H83" s="59"/>
      <c r="I83" s="57"/>
      <c r="J83" s="59"/>
      <c r="K83" s="59"/>
    </row>
    <row r="84" spans="1:11" ht="28.05" customHeight="1" thickTop="1" x14ac:dyDescent="0.45">
      <c r="A84" s="6"/>
      <c r="B84" s="74" t="s">
        <v>40</v>
      </c>
      <c r="C84" s="19"/>
      <c r="D84" s="6"/>
      <c r="E84" s="6"/>
      <c r="F84" s="57"/>
      <c r="G84" s="135" t="s">
        <v>29</v>
      </c>
      <c r="H84" s="136"/>
      <c r="I84" s="60">
        <v>2700000</v>
      </c>
      <c r="J84" s="59"/>
      <c r="K84" s="59"/>
    </row>
    <row r="85" spans="1:11" ht="28.05" customHeight="1" x14ac:dyDescent="0.45">
      <c r="A85" s="6"/>
      <c r="B85" s="74" t="s">
        <v>41</v>
      </c>
      <c r="C85" s="19"/>
      <c r="D85" s="6"/>
      <c r="E85" s="6"/>
      <c r="F85" s="57"/>
      <c r="G85" s="158" t="s">
        <v>30</v>
      </c>
      <c r="H85" s="159"/>
      <c r="I85" s="61">
        <f>SUM(I11:I47)</f>
        <v>0</v>
      </c>
      <c r="J85" s="59"/>
      <c r="K85" s="59"/>
    </row>
    <row r="86" spans="1:11" ht="28.05" customHeight="1" x14ac:dyDescent="0.45">
      <c r="A86" s="6"/>
      <c r="B86" s="74" t="s">
        <v>27</v>
      </c>
      <c r="C86" s="19"/>
      <c r="D86" s="6"/>
      <c r="E86" s="6"/>
      <c r="F86" s="57"/>
      <c r="G86" s="158" t="s">
        <v>21</v>
      </c>
      <c r="H86" s="159"/>
      <c r="I86" s="61">
        <f>SUM(I52:I56,I59:I65,I68:I75)</f>
        <v>0</v>
      </c>
      <c r="J86" s="59"/>
      <c r="K86" s="59"/>
    </row>
    <row r="87" spans="1:11" ht="28.05" customHeight="1" x14ac:dyDescent="0.45">
      <c r="A87" s="6"/>
      <c r="B87" s="74" t="s">
        <v>42</v>
      </c>
      <c r="C87" s="19"/>
      <c r="D87" s="6"/>
      <c r="E87" s="6"/>
      <c r="F87" s="57"/>
      <c r="G87" s="160" t="s">
        <v>31</v>
      </c>
      <c r="H87" s="161"/>
      <c r="I87" s="62">
        <f>SUM(I84:I86)</f>
        <v>2700000</v>
      </c>
      <c r="J87" s="59"/>
      <c r="K87" s="59"/>
    </row>
    <row r="88" spans="1:11" ht="28.05" customHeight="1" thickBot="1" x14ac:dyDescent="0.5">
      <c r="A88" s="6"/>
      <c r="B88" s="74" t="s">
        <v>37</v>
      </c>
      <c r="C88" s="19"/>
      <c r="D88" s="6"/>
      <c r="E88" s="6"/>
      <c r="F88" s="57"/>
      <c r="G88" s="160" t="s">
        <v>32</v>
      </c>
      <c r="H88" s="161"/>
      <c r="I88" s="63">
        <f>I87*0.1</f>
        <v>270000</v>
      </c>
      <c r="J88" s="59"/>
      <c r="K88" s="59"/>
    </row>
    <row r="89" spans="1:11" ht="34.200000000000003" customHeight="1" thickTop="1" thickBot="1" x14ac:dyDescent="0.5">
      <c r="A89" s="6"/>
      <c r="B89" s="6"/>
      <c r="C89" s="6"/>
      <c r="D89" s="6"/>
      <c r="E89" s="6"/>
      <c r="F89" s="57"/>
      <c r="G89" s="162" t="s">
        <v>33</v>
      </c>
      <c r="H89" s="163"/>
      <c r="I89" s="64">
        <f>SUM(I87:I88)</f>
        <v>2970000</v>
      </c>
      <c r="J89" s="6"/>
      <c r="K89" s="6"/>
    </row>
    <row r="90" spans="1:11" ht="18" customHeight="1" thickTop="1" x14ac:dyDescent="0.45">
      <c r="A90" s="6"/>
      <c r="B90" s="6"/>
      <c r="C90" s="6"/>
      <c r="D90" s="6"/>
      <c r="E90" s="6"/>
      <c r="F90" s="57"/>
      <c r="G90" s="7"/>
      <c r="H90" s="6"/>
      <c r="I90" s="57"/>
      <c r="J90" s="6"/>
      <c r="K90" s="6"/>
    </row>
    <row r="91" spans="1:11" ht="18" customHeight="1" x14ac:dyDescent="0.45">
      <c r="A91" s="6"/>
      <c r="B91" s="6"/>
      <c r="C91" s="6"/>
      <c r="D91" s="6"/>
      <c r="E91" s="6"/>
      <c r="F91" s="57"/>
      <c r="G91" s="7"/>
      <c r="H91" s="2"/>
      <c r="I91" s="6"/>
    </row>
    <row r="92" spans="1:11" x14ac:dyDescent="0.45">
      <c r="B92" s="6"/>
      <c r="C92" s="6"/>
      <c r="D92" s="6"/>
      <c r="E92" s="6"/>
      <c r="G92" s="7"/>
      <c r="H92" s="2"/>
      <c r="I92" s="2"/>
    </row>
    <row r="93" spans="1:11" x14ac:dyDescent="0.45">
      <c r="B93" s="6"/>
      <c r="C93" s="6"/>
      <c r="D93" s="6"/>
      <c r="E93" s="6"/>
      <c r="G93" s="7"/>
      <c r="H93" s="2"/>
      <c r="I93" s="2"/>
    </row>
    <row r="94" spans="1:11" x14ac:dyDescent="0.45">
      <c r="B94" s="6"/>
      <c r="C94" s="6"/>
      <c r="D94" s="6"/>
      <c r="E94" s="6"/>
      <c r="G94" s="7"/>
      <c r="H94" s="2"/>
      <c r="I94" s="2"/>
    </row>
    <row r="95" spans="1:11" x14ac:dyDescent="0.45">
      <c r="G95" s="7"/>
      <c r="H95" s="2"/>
      <c r="I95" s="2"/>
    </row>
    <row r="96" spans="1:11" x14ac:dyDescent="0.45">
      <c r="G96" s="7"/>
      <c r="H96" s="2"/>
      <c r="I96" s="2"/>
    </row>
    <row r="97" spans="2:9" x14ac:dyDescent="0.45">
      <c r="H97" s="9"/>
      <c r="I97" s="2"/>
    </row>
    <row r="98" spans="2:9" x14ac:dyDescent="0.45">
      <c r="B98" s="65"/>
      <c r="H98" s="9"/>
    </row>
    <row r="99" spans="2:9" x14ac:dyDescent="0.45">
      <c r="B99" s="65"/>
      <c r="H99" s="9"/>
    </row>
    <row r="100" spans="2:9" x14ac:dyDescent="0.45">
      <c r="B100" s="65"/>
    </row>
    <row r="103" spans="2:9" x14ac:dyDescent="0.45">
      <c r="B103" s="65"/>
    </row>
  </sheetData>
  <mergeCells count="33">
    <mergeCell ref="G85:H85"/>
    <mergeCell ref="G86:H86"/>
    <mergeCell ref="G87:H87"/>
    <mergeCell ref="G88:H88"/>
    <mergeCell ref="G89:H89"/>
    <mergeCell ref="B2:D2"/>
    <mergeCell ref="B3:D3"/>
    <mergeCell ref="B5:D5"/>
    <mergeCell ref="B50:I50"/>
    <mergeCell ref="B13:B14"/>
    <mergeCell ref="B15:B17"/>
    <mergeCell ref="C16:C17"/>
    <mergeCell ref="D16:D17"/>
    <mergeCell ref="B18:B19"/>
    <mergeCell ref="B20:B22"/>
    <mergeCell ref="C21:C22"/>
    <mergeCell ref="D21:D22"/>
    <mergeCell ref="B23:B24"/>
    <mergeCell ref="B25:B26"/>
    <mergeCell ref="C25:C26"/>
    <mergeCell ref="D25:D26"/>
    <mergeCell ref="B11:B12"/>
    <mergeCell ref="C11:C12"/>
    <mergeCell ref="D11:D12"/>
    <mergeCell ref="G84:H84"/>
    <mergeCell ref="B6:C6"/>
    <mergeCell ref="B9:I9"/>
    <mergeCell ref="B35:B36"/>
    <mergeCell ref="B51:I51"/>
    <mergeCell ref="B58:I58"/>
    <mergeCell ref="B67:I67"/>
    <mergeCell ref="B77:H77"/>
    <mergeCell ref="B74:E74"/>
  </mergeCells>
  <phoneticPr fontId="1"/>
  <dataValidations count="1">
    <dataValidation type="list" allowBlank="1" showInputMessage="1" showErrorMessage="1" sqref="I80" xr:uid="{28F5E413-B821-4A30-860D-610DCB4CCE7D}">
      <formula1>"選択してください,ｽｰﾊﾟｰｽﾊﾟｰﾌﾞｰﾑ仕様,ﾔﾏﾊﾌﾞｰﾑ仕様"</formula1>
    </dataValidation>
  </dataValidations>
  <hyperlinks>
    <hyperlink ref="E26" location="'Gunwale Aluminum Special'!R1C1" display="Aluminum Special" xr:uid="{3C06610C-7978-4ABD-AF4A-1FF3ACD64005}"/>
    <hyperlink ref="E17" location="Carbon!R1C1" display="Carbon" xr:uid="{002637BB-C65F-4036-9EDD-6D7B3EB0264E}"/>
    <hyperlink ref="E19" location="'Center Raising Purchase 1.4'!R1C1" display="1/4" xr:uid="{5A835666-929C-4C93-80F8-C0BF7A9AC4B5}"/>
    <hyperlink ref="E16" location="'Reinforced Aluminum Version'!R1C1" display="Reinforced Aluminum Version" xr:uid="{49FF2D47-D829-485F-A515-933B60F6F754}"/>
    <hyperlink ref="E20" location="'Traveller bar H2709'!R1C1" display="□H2709（13㎜　HB）" xr:uid="{01C68397-DA77-4E38-BBA3-7606CDA7794B}"/>
    <hyperlink ref="E21" location="'Pipe Bridle with Cleat'!R1C1" display="Pipe Bridle with Cleat" xr:uid="{7774882D-0C3F-488C-8E92-EDD6A693835A}"/>
    <hyperlink ref="E22" location="'Pipe Bridle with Cam'!R1C1" display="Pipe Bridle with Cam" xr:uid="{E9AA0F66-3CEB-4689-BC4D-7F36820F4EB3}"/>
    <hyperlink ref="E23" location="'RF62174　Ratchet Switching'!R1C1" display="RF62174　Ratchet Switching" xr:uid="{B4FAD4B0-AD59-48D1-A126-028E24AB8519}"/>
    <hyperlink ref="E24" location="'H2650　40㎜ Carbon Single Fixed'!R1C1" display="H2650　40㎜ Carbon Single Fixed" xr:uid="{83C00533-818D-4FB2-B3BC-B2AE1EA3D986}"/>
    <hyperlink ref="E25" location="'Gunwale  Carbon'!R1C1" display=" Carbon" xr:uid="{B5F7239A-79BC-47D3-98F8-4CFE3B9C25E2}"/>
    <hyperlink ref="E27" location="'Original FRP Parts'!R1C1" display="Original FRP Parts" xr:uid="{16305BD4-3FDE-450B-B2D1-FD53C68CD9BE}"/>
    <hyperlink ref="E29" location="'Pump Type (Three Blocks on Inne'!R1C1" display="Pump Type (Three Blocks on Inner Keel)" xr:uid="{283B414A-7D0A-47C5-A8CD-505B996039A2}"/>
    <hyperlink ref="E30" location="'Topping Lift Both Sides Lead'!R1C1" display="'Topping Lift Both Sides Lead'!R1C1" xr:uid="{C6030210-30DE-4A80-BF05-8361624FB2F4}"/>
    <hyperlink ref="E31" location="'Rear Lead on Inner Keel'!R1C1" display="Rear Lead on Inner Keel" xr:uid="{739A2CE8-0EBB-4BA3-B69F-EB9627659EBC}"/>
    <hyperlink ref="E33" location="'EVA Foam　'!R1C1" display="EVA Foam Attached" xr:uid="{ADB2CF2B-1C9C-4428-89B3-5ABA60F026DC}"/>
    <hyperlink ref="E35" location="'Factory Zero Carbon Extension ('!R1C1" display="Factory Zero Carbon Extension (1m) " xr:uid="{5F4341CC-DE8A-4BCF-BC14-FA5EEA3B2781}"/>
    <hyperlink ref="E38" location="'With Jib Peak Fitting'!R1C1" display="With Jib Peak Fitting" xr:uid="{2FAE66C2-F6AA-4FE3-93E5-4ECDBB2F27F0}"/>
    <hyperlink ref="E40" location="'Gelcoat Finish'!R1C1" display="Gelcoat Finish" xr:uid="{C9000E1C-10CF-4A15-BAC0-C5C78F1A1CF3}"/>
    <hyperlink ref="E41" location="'Allen　4 Pieces'!R1C1" display="Allen　4 Pieces" xr:uid="{90919DA6-F088-4E49-A5D5-C22EAA605804}"/>
    <hyperlink ref="B59" location="'Yamaha Mast Thread Lock Type'!R1C1" display="Yamaha Mast / Spreader Modification (Thread Lock Type)" xr:uid="{EE9BB911-D849-41FC-954A-7C4C5AF8C086}"/>
    <hyperlink ref="B60" location="'Yamaha Mast Wing Nut Type'!R1C1" display="Yamaha Mast / Spreader Modification (Wing Nut Type)" xr:uid="{8B8EE02A-375E-4664-8896-30CD4570A10E}"/>
    <hyperlink ref="E14" location="'Side tank both side,Divide left'!R1C1" display="Side Tanks on Both Port and Starboard, Divided Left and Right Under the Mast" xr:uid="{0D199258-6BA6-428F-94A8-1535DE4C84FF}"/>
    <hyperlink ref="E15" location="'Aluminum 3 points in-out'!R1C1" display="'Aluminum 3 points in-out'!R1C1" xr:uid="{DB4A2936-210A-41A7-87BD-055A9D7476DC}"/>
  </hyperlinks>
  <pageMargins left="0.7" right="0.7" top="0.75" bottom="0.75" header="0.3" footer="0.3"/>
  <pageSetup paperSize="9" scale="2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43391-4BF6-4CC2-86EA-1F0FB3C40C20}">
  <sheetPr>
    <tabColor rgb="FFFFFF00"/>
    <pageSetUpPr fitToPage="1"/>
  </sheetPr>
  <dimension ref="I2"/>
  <sheetViews>
    <sheetView zoomScaleNormal="100" workbookViewId="0">
      <selection activeCell="I2" sqref="I2"/>
    </sheetView>
  </sheetViews>
  <sheetFormatPr defaultRowHeight="18" x14ac:dyDescent="0.45"/>
  <cols>
    <col min="9" max="9" width="21.3984375" customWidth="1"/>
  </cols>
  <sheetData>
    <row r="2" spans="9:9" x14ac:dyDescent="0.45">
      <c r="I2" s="3" t="s">
        <v>34</v>
      </c>
    </row>
  </sheetData>
  <phoneticPr fontId="1"/>
  <hyperlinks>
    <hyperlink ref="I2" location="'⑴CPH English orderform '!R1C1" display="Return to Order Form" xr:uid="{81786270-EC4D-401B-BA61-EA8025AC7F64}"/>
  </hyperlinks>
  <pageMargins left="0.7" right="0.7" top="0.75" bottom="0.75" header="0.3" footer="0.3"/>
  <pageSetup paperSize="9" scale="8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35250-3929-47DE-8243-EEB6996AFEEE}">
  <sheetPr>
    <tabColor rgb="FFFFFF00"/>
    <pageSetUpPr fitToPage="1"/>
  </sheetPr>
  <dimension ref="I2"/>
  <sheetViews>
    <sheetView zoomScaleNormal="100" workbookViewId="0">
      <selection activeCell="I2" sqref="I2"/>
    </sheetView>
  </sheetViews>
  <sheetFormatPr defaultRowHeight="18" x14ac:dyDescent="0.45"/>
  <cols>
    <col min="9" max="9" width="21.3984375" customWidth="1"/>
  </cols>
  <sheetData>
    <row r="2" spans="9:9" x14ac:dyDescent="0.45">
      <c r="I2" s="3" t="s">
        <v>34</v>
      </c>
    </row>
  </sheetData>
  <phoneticPr fontId="1"/>
  <hyperlinks>
    <hyperlink ref="I2" location="'⑴CPH English orderform '!R1C1" display="Return to Order Form" xr:uid="{43E89C99-3992-4E7B-B6C7-9C01AC1DAE0C}"/>
  </hyperlinks>
  <pageMargins left="0.7" right="0.7" top="0.75" bottom="0.75" header="0.3" footer="0.3"/>
  <pageSetup paperSize="9" scale="8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8C129-258F-4CF2-B80C-D43FE8B850C0}">
  <sheetPr>
    <tabColor rgb="FFFFFF00"/>
    <pageSetUpPr fitToPage="1"/>
  </sheetPr>
  <dimension ref="H2"/>
  <sheetViews>
    <sheetView zoomScaleNormal="100" zoomScaleSheetLayoutView="64" workbookViewId="0">
      <selection activeCell="H2" sqref="H2"/>
    </sheetView>
  </sheetViews>
  <sheetFormatPr defaultRowHeight="18" x14ac:dyDescent="0.45"/>
  <cols>
    <col min="11" max="11" width="21.3984375" customWidth="1"/>
  </cols>
  <sheetData>
    <row r="2" spans="8:8" x14ac:dyDescent="0.45">
      <c r="H2" s="166" t="s">
        <v>34</v>
      </c>
    </row>
  </sheetData>
  <phoneticPr fontId="1"/>
  <hyperlinks>
    <hyperlink ref="H2" location="'⑴CPH English orderform '!R1C1" display="Return to Order Form" xr:uid="{C2AC3640-9A5B-41C8-B66B-643DB0A19AAA}"/>
  </hyperlinks>
  <pageMargins left="0.7" right="0.7" top="0.75" bottom="0.75" header="0.3" footer="0.3"/>
  <pageSetup paperSize="9" scale="8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71811-F258-4B5F-BE3C-8BC9853AAFF8}">
  <sheetPr>
    <tabColor rgb="FFFFFF00"/>
    <pageSetUpPr fitToPage="1"/>
  </sheetPr>
  <dimension ref="G2"/>
  <sheetViews>
    <sheetView zoomScale="86" zoomScaleNormal="86" workbookViewId="0">
      <selection activeCell="G2" sqref="G2"/>
    </sheetView>
  </sheetViews>
  <sheetFormatPr defaultRowHeight="18" x14ac:dyDescent="0.45"/>
  <cols>
    <col min="7" max="7" width="21.3984375" customWidth="1"/>
  </cols>
  <sheetData>
    <row r="2" spans="7:7" x14ac:dyDescent="0.45">
      <c r="G2" s="166" t="s">
        <v>34</v>
      </c>
    </row>
  </sheetData>
  <phoneticPr fontId="1"/>
  <hyperlinks>
    <hyperlink ref="G2" location="'⑴CPH English orderform '!R1C1" display="Return to Order Form" xr:uid="{B80CFE26-A255-4F88-A13D-7D7A3BBCA0AA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18C6C-69FB-48EF-B342-D74F6CF659D0}">
  <sheetPr>
    <tabColor rgb="FFFFFF00"/>
    <pageSetUpPr fitToPage="1"/>
  </sheetPr>
  <dimension ref="I2"/>
  <sheetViews>
    <sheetView zoomScaleNormal="100" zoomScaleSheetLayoutView="78" workbookViewId="0">
      <selection activeCell="I2" sqref="I2"/>
    </sheetView>
  </sheetViews>
  <sheetFormatPr defaultRowHeight="18" x14ac:dyDescent="0.45"/>
  <cols>
    <col min="9" max="9" width="21.3984375" customWidth="1"/>
  </cols>
  <sheetData>
    <row r="2" spans="9:9" x14ac:dyDescent="0.45">
      <c r="I2" s="166" t="s">
        <v>34</v>
      </c>
    </row>
  </sheetData>
  <phoneticPr fontId="1"/>
  <hyperlinks>
    <hyperlink ref="I2" location="'⑴CPH English orderform '!R1C1" display="Return to Order Form" xr:uid="{CB461495-9DCC-4173-B718-F638E0FE6003}"/>
  </hyperlinks>
  <pageMargins left="0.7" right="0.7" top="0.75" bottom="0.75" header="0.3" footer="0.3"/>
  <pageSetup paperSize="9" scale="86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8C632-37FC-488E-96FD-87795BD06AB2}">
  <sheetPr>
    <tabColor rgb="FFFFFF00"/>
    <pageSetUpPr fitToPage="1"/>
  </sheetPr>
  <dimension ref="H2"/>
  <sheetViews>
    <sheetView zoomScaleNormal="100" workbookViewId="0">
      <selection activeCell="H2" sqref="H2"/>
    </sheetView>
  </sheetViews>
  <sheetFormatPr defaultRowHeight="18" x14ac:dyDescent="0.45"/>
  <cols>
    <col min="8" max="8" width="21.3984375" customWidth="1"/>
  </cols>
  <sheetData>
    <row r="2" spans="8:8" x14ac:dyDescent="0.45">
      <c r="H2" s="3" t="s">
        <v>34</v>
      </c>
    </row>
  </sheetData>
  <phoneticPr fontId="1"/>
  <hyperlinks>
    <hyperlink ref="H2" location="'⑴CPH English orderform '!R1C1" display="Return to Order Form" xr:uid="{971BB067-98BA-4378-BD11-BC706A828A9E}"/>
  </hyperlinks>
  <pageMargins left="0.7" right="0.7" top="0.75" bottom="0.75" header="0.3" footer="0.3"/>
  <pageSetup paperSize="9" scale="9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B06E2-D5C4-4EAB-A1AB-D3166EC2711F}">
  <sheetPr>
    <tabColor rgb="FFFFFF00"/>
    <pageSetUpPr fitToPage="1"/>
  </sheetPr>
  <dimension ref="K2:L2"/>
  <sheetViews>
    <sheetView zoomScaleNormal="100" zoomScaleSheetLayoutView="55" workbookViewId="0">
      <selection activeCell="K2" sqref="K2"/>
    </sheetView>
  </sheetViews>
  <sheetFormatPr defaultRowHeight="18" x14ac:dyDescent="0.45"/>
  <sheetData>
    <row r="2" spans="11:12" x14ac:dyDescent="0.45">
      <c r="K2" s="166" t="s">
        <v>34</v>
      </c>
      <c r="L2" s="165"/>
    </row>
  </sheetData>
  <phoneticPr fontId="1"/>
  <hyperlinks>
    <hyperlink ref="K2" location="'⑴CPH English orderform '!R1C1" display="Return to Order Form" xr:uid="{057F9734-6477-4AE6-9475-F570AFF2A824}"/>
  </hyperlinks>
  <pageMargins left="0.7" right="0.7" top="0.75" bottom="0.75" header="0.3" footer="0.3"/>
  <pageSetup paperSize="9" scale="43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0D693-BBF1-40E0-B68A-D6DAACFBABFD}">
  <dimension ref="A1"/>
  <sheetViews>
    <sheetView workbookViewId="0"/>
  </sheetViews>
  <sheetFormatPr defaultRowHeight="18" x14ac:dyDescent="0.45"/>
  <sheetData/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8447A-0580-45FA-8F3A-CE9A5C85F8BA}">
  <sheetPr>
    <tabColor rgb="FFFFFF00"/>
    <pageSetUpPr fitToPage="1"/>
  </sheetPr>
  <dimension ref="L2"/>
  <sheetViews>
    <sheetView zoomScaleNormal="100" zoomScaleSheetLayoutView="59" workbookViewId="0">
      <selection activeCell="L2" sqref="L2"/>
    </sheetView>
  </sheetViews>
  <sheetFormatPr defaultRowHeight="18" x14ac:dyDescent="0.45"/>
  <cols>
    <col min="12" max="12" width="21.3984375" customWidth="1"/>
  </cols>
  <sheetData>
    <row r="2" spans="12:12" x14ac:dyDescent="0.45">
      <c r="L2" s="166" t="s">
        <v>34</v>
      </c>
    </row>
  </sheetData>
  <phoneticPr fontId="1"/>
  <hyperlinks>
    <hyperlink ref="L2" location="'⑴CPH English orderform '!R1C1" display="Return to Order Form" xr:uid="{36579804-9CA9-4CAA-8CDA-876327AF6109}"/>
  </hyperlinks>
  <pageMargins left="0.7" right="0.7" top="0.75" bottom="0.75" header="0.3" footer="0.3"/>
  <pageSetup paperSize="9" scale="41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0E9C7-A55D-4234-8780-9B4888F19043}">
  <sheetPr>
    <tabColor rgb="FFFFFF00"/>
    <pageSetUpPr fitToPage="1"/>
  </sheetPr>
  <dimension ref="I2"/>
  <sheetViews>
    <sheetView zoomScaleNormal="100" zoomScaleSheetLayoutView="46" workbookViewId="0">
      <selection activeCell="I2" sqref="I2"/>
    </sheetView>
  </sheetViews>
  <sheetFormatPr defaultRowHeight="18" x14ac:dyDescent="0.45"/>
  <cols>
    <col min="9" max="9" width="21.3984375" customWidth="1"/>
  </cols>
  <sheetData>
    <row r="2" spans="9:9" x14ac:dyDescent="0.45">
      <c r="I2" s="166" t="s">
        <v>34</v>
      </c>
    </row>
  </sheetData>
  <phoneticPr fontId="1"/>
  <hyperlinks>
    <hyperlink ref="I2" location="'⑴CPH English orderform '!R1C1" display="Return to Order Form" xr:uid="{BD7379DA-8D8A-43B0-87AD-8B127488C767}"/>
  </hyperlinks>
  <pageMargins left="0.7" right="0.7" top="0.75" bottom="0.75" header="0.3" footer="0.3"/>
  <pageSetup paperSize="9" scale="6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D821D-1376-427B-89B6-31CE8D94B33B}">
  <dimension ref="A1"/>
  <sheetViews>
    <sheetView workbookViewId="0"/>
  </sheetViews>
  <sheetFormatPr defaultRowHeight="18" x14ac:dyDescent="0.45"/>
  <sheetData/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EAF2C-8D0E-4087-861E-BDA43A0E349C}">
  <sheetPr>
    <tabColor rgb="FFFFFF00"/>
    <pageSetUpPr fitToPage="1"/>
  </sheetPr>
  <dimension ref="L2"/>
  <sheetViews>
    <sheetView zoomScaleNormal="100" workbookViewId="0">
      <selection activeCell="L2" sqref="L2"/>
    </sheetView>
  </sheetViews>
  <sheetFormatPr defaultRowHeight="18" x14ac:dyDescent="0.45"/>
  <cols>
    <col min="12" max="12" width="21.3984375" customWidth="1"/>
  </cols>
  <sheetData>
    <row r="2" spans="12:12" x14ac:dyDescent="0.45">
      <c r="L2" s="166" t="s">
        <v>34</v>
      </c>
    </row>
  </sheetData>
  <phoneticPr fontId="1"/>
  <hyperlinks>
    <hyperlink ref="L2" location="'⑴CPH English orderform '!R1C1" display="Return to Order Form" xr:uid="{251EDC5E-6129-49A6-850B-49D6EF861E61}"/>
  </hyperlinks>
  <pageMargins left="0.7" right="0.7" top="0.75" bottom="0.75" header="0.3" footer="0.3"/>
  <pageSetup paperSize="9" scale="66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7BFFB-CEE6-4440-84F9-08675CC0B043}">
  <sheetPr>
    <tabColor rgb="FFFFFF00"/>
    <pageSetUpPr fitToPage="1"/>
  </sheetPr>
  <dimension ref="J2"/>
  <sheetViews>
    <sheetView zoomScaleNormal="100" workbookViewId="0">
      <selection activeCell="J2" sqref="J2"/>
    </sheetView>
  </sheetViews>
  <sheetFormatPr defaultRowHeight="18" x14ac:dyDescent="0.45"/>
  <cols>
    <col min="10" max="10" width="21.3984375" customWidth="1"/>
  </cols>
  <sheetData>
    <row r="2" spans="10:10" x14ac:dyDescent="0.45">
      <c r="J2" s="166" t="s">
        <v>34</v>
      </c>
    </row>
  </sheetData>
  <phoneticPr fontId="1"/>
  <hyperlinks>
    <hyperlink ref="J2" location="'⑴CPH English orderform '!R1C1" display="Return to Order Form" xr:uid="{50539E6D-8D7A-48F1-8F0C-30EE7A48B1BB}"/>
  </hyperlinks>
  <pageMargins left="0.7" right="0.7" top="0.75" bottom="0.75" header="0.3" footer="0.3"/>
  <pageSetup paperSize="9" scale="78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74E8B-087B-4F1F-8337-D3D230E1D16B}">
  <sheetPr>
    <tabColor rgb="FFFFFF00"/>
    <pageSetUpPr fitToPage="1"/>
  </sheetPr>
  <dimension ref="F2"/>
  <sheetViews>
    <sheetView zoomScaleNormal="100" workbookViewId="0">
      <selection activeCell="F2" sqref="F2"/>
    </sheetView>
  </sheetViews>
  <sheetFormatPr defaultRowHeight="18" x14ac:dyDescent="0.45"/>
  <cols>
    <col min="6" max="6" width="21.3984375" customWidth="1"/>
  </cols>
  <sheetData>
    <row r="2" spans="6:6" x14ac:dyDescent="0.45">
      <c r="F2" s="166" t="s">
        <v>34</v>
      </c>
    </row>
  </sheetData>
  <phoneticPr fontId="1"/>
  <hyperlinks>
    <hyperlink ref="F2" location="'⑴CPH English orderform '!R1C1" display="Return to Order Form" xr:uid="{31254477-A58B-438E-992E-150428A3AC8B}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9AB7D-F75B-4F8E-8180-DA23CB5F7305}">
  <sheetPr>
    <tabColor rgb="FFFFFF00"/>
    <pageSetUpPr fitToPage="1"/>
  </sheetPr>
  <dimension ref="J2"/>
  <sheetViews>
    <sheetView zoomScaleNormal="100" zoomScaleSheetLayoutView="87" workbookViewId="0">
      <selection activeCell="J2" sqref="J2"/>
    </sheetView>
  </sheetViews>
  <sheetFormatPr defaultRowHeight="18" x14ac:dyDescent="0.45"/>
  <cols>
    <col min="10" max="10" width="21.3984375" customWidth="1"/>
  </cols>
  <sheetData>
    <row r="2" spans="10:10" x14ac:dyDescent="0.45">
      <c r="J2" s="166" t="s">
        <v>34</v>
      </c>
    </row>
  </sheetData>
  <phoneticPr fontId="1"/>
  <hyperlinks>
    <hyperlink ref="J2" location="'⑴CPH English orderform '!R1C1" display="Return to Order Form" xr:uid="{A888036C-A4FF-4A7B-B689-9FEFD26A7F7C}"/>
  </hyperlinks>
  <pageMargins left="0.7" right="0.7" top="0.75" bottom="0.75" header="0.3" footer="0.3"/>
  <pageSetup paperSize="9" scale="78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A11B3-F6DE-4BB3-A35B-01B7B6937CD4}">
  <sheetPr>
    <tabColor rgb="FFFFFF00"/>
    <pageSetUpPr fitToPage="1"/>
  </sheetPr>
  <dimension ref="L2"/>
  <sheetViews>
    <sheetView zoomScaleNormal="100" workbookViewId="0">
      <selection activeCell="L2" sqref="L2"/>
    </sheetView>
  </sheetViews>
  <sheetFormatPr defaultRowHeight="18" x14ac:dyDescent="0.45"/>
  <cols>
    <col min="12" max="12" width="21.3984375" customWidth="1"/>
  </cols>
  <sheetData>
    <row r="2" spans="12:12" x14ac:dyDescent="0.45">
      <c r="L2" s="166" t="s">
        <v>34</v>
      </c>
    </row>
  </sheetData>
  <phoneticPr fontId="1"/>
  <hyperlinks>
    <hyperlink ref="L2" location="'⑴CPH English orderform '!R1C1" display="Return to Order Form" xr:uid="{9B05A2E8-E726-4C04-B210-C8E3AFE86C8C}"/>
  </hyperlinks>
  <pageMargins left="0.7" right="0.7" top="0.75" bottom="0.75" header="0.3" footer="0.3"/>
  <pageSetup paperSize="9" scale="8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DDAC2-1095-46FD-ADE9-B0B02585E769}">
  <sheetPr>
    <tabColor rgb="FFFFFF00"/>
  </sheetPr>
  <dimension ref="H2"/>
  <sheetViews>
    <sheetView workbookViewId="0">
      <selection activeCell="H2" sqref="H2"/>
    </sheetView>
  </sheetViews>
  <sheetFormatPr defaultRowHeight="18" x14ac:dyDescent="0.45"/>
  <sheetData>
    <row r="2" spans="8:8" x14ac:dyDescent="0.45">
      <c r="H2" s="166" t="s">
        <v>34</v>
      </c>
    </row>
  </sheetData>
  <phoneticPr fontId="1"/>
  <hyperlinks>
    <hyperlink ref="H2" location="'⑴CPH English orderform '!R1C1" display="Return to Order Form" xr:uid="{D14BA94B-4ADC-40AC-8A9D-D9934021E805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EF526-CFC6-44C0-8037-AC2356848377}">
  <sheetPr>
    <tabColor rgb="FFFFFF00"/>
  </sheetPr>
  <dimension ref="J2"/>
  <sheetViews>
    <sheetView workbookViewId="0">
      <selection activeCell="J2" sqref="J2"/>
    </sheetView>
  </sheetViews>
  <sheetFormatPr defaultRowHeight="18" x14ac:dyDescent="0.45"/>
  <sheetData>
    <row r="2" spans="10:10" x14ac:dyDescent="0.45">
      <c r="J2" s="166" t="s">
        <v>39</v>
      </c>
    </row>
  </sheetData>
  <phoneticPr fontId="1"/>
  <hyperlinks>
    <hyperlink ref="J2" location="'⑴CPH English orderform '!R1C1" display="Return to Order Form" xr:uid="{559A505C-C021-4A7F-A1E4-803B7FF32353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27CB2-4737-40FD-8A8F-1E01B367FB42}">
  <sheetPr>
    <tabColor rgb="FFFFFF00"/>
  </sheetPr>
  <dimension ref="A1:I5"/>
  <sheetViews>
    <sheetView workbookViewId="0">
      <selection activeCell="I5" sqref="I5"/>
    </sheetView>
  </sheetViews>
  <sheetFormatPr defaultRowHeight="18" x14ac:dyDescent="0.45"/>
  <sheetData>
    <row r="1" spans="1:9" x14ac:dyDescent="0.45">
      <c r="A1" s="4" t="s">
        <v>162</v>
      </c>
    </row>
    <row r="5" spans="1:9" x14ac:dyDescent="0.45">
      <c r="I5" s="166" t="s">
        <v>34</v>
      </c>
    </row>
  </sheetData>
  <phoneticPr fontId="1"/>
  <hyperlinks>
    <hyperlink ref="A1" location="'⑴CPH English orderform '!R1C1" display="⑴CPH English orderform '!R1C1" xr:uid="{65740FD6-2EE7-4260-AD46-1D72B56D4143}"/>
    <hyperlink ref="I5" location="'⑴CPH English orderform '!R1C1" display="Return to Order Form" xr:uid="{C7F7E2DF-EFE4-41EA-AFD1-932B9988FF5B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2C872-7548-4A8E-BAD8-FF3AE9F14C5E}">
  <sheetPr>
    <tabColor rgb="FFFFFF00"/>
    <pageSetUpPr fitToPage="1"/>
  </sheetPr>
  <dimension ref="K2"/>
  <sheetViews>
    <sheetView zoomScaleNormal="100" zoomScaleSheetLayoutView="100" workbookViewId="0">
      <selection activeCell="K2" sqref="K2"/>
    </sheetView>
  </sheetViews>
  <sheetFormatPr defaultRowHeight="18" x14ac:dyDescent="0.45"/>
  <cols>
    <col min="9" max="9" width="9" customWidth="1"/>
    <col min="11" max="11" width="21.3984375" customWidth="1"/>
  </cols>
  <sheetData>
    <row r="2" spans="11:11" x14ac:dyDescent="0.45">
      <c r="K2" s="3" t="s">
        <v>34</v>
      </c>
    </row>
  </sheetData>
  <phoneticPr fontId="1"/>
  <hyperlinks>
    <hyperlink ref="K2" location="'⑴CPH English orderform '!R1C1" display="Return to Order Form" xr:uid="{1E1D44B5-B317-4BFD-A886-FC516029FEAF}"/>
  </hyperlinks>
  <pageMargins left="0.7" right="0.7" top="0.75" bottom="0.75" header="0.3" footer="0.3"/>
  <pageSetup paperSize="9" scale="7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CFAF4-8093-456B-B39B-F971F3C8851C}">
  <sheetPr>
    <tabColor rgb="FFFFFF00"/>
    <pageSetUpPr fitToPage="1"/>
  </sheetPr>
  <dimension ref="L2"/>
  <sheetViews>
    <sheetView zoomScaleNormal="100" workbookViewId="0">
      <selection activeCell="L2" sqref="L2"/>
    </sheetView>
  </sheetViews>
  <sheetFormatPr defaultRowHeight="18" x14ac:dyDescent="0.45"/>
  <cols>
    <col min="12" max="12" width="21.3984375" customWidth="1"/>
  </cols>
  <sheetData>
    <row r="2" spans="12:12" x14ac:dyDescent="0.45">
      <c r="L2" s="3" t="s">
        <v>34</v>
      </c>
    </row>
  </sheetData>
  <phoneticPr fontId="1"/>
  <hyperlinks>
    <hyperlink ref="L2" location="'⑴CPH English orderform '!R1C1" display="Return to Order Form" xr:uid="{2E6BE92A-3B76-4831-8EDD-6E80F0D73FD5}"/>
  </hyperlinks>
  <pageMargins left="0.7" right="0.7" top="0.75" bottom="0.75" header="0.3" footer="0.3"/>
  <pageSetup paperSize="9" scale="6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CCAE5-30B6-4ED6-BD0E-EE56B3C90DF8}">
  <sheetPr>
    <tabColor rgb="FFFFFF00"/>
  </sheetPr>
  <dimension ref="J2:L2"/>
  <sheetViews>
    <sheetView workbookViewId="0">
      <selection activeCell="J2" sqref="J2"/>
    </sheetView>
  </sheetViews>
  <sheetFormatPr defaultRowHeight="18" x14ac:dyDescent="0.45"/>
  <sheetData>
    <row r="2" spans="10:12" x14ac:dyDescent="0.45">
      <c r="J2" s="166" t="s">
        <v>34</v>
      </c>
      <c r="K2" s="3"/>
      <c r="L2" s="3"/>
    </row>
  </sheetData>
  <phoneticPr fontId="1"/>
  <hyperlinks>
    <hyperlink ref="J2" location="'⑴CPH English orderform '!R1C1" display="Return to Order Form" xr:uid="{50F5D9E5-8F8C-4B43-A9F0-367AD65020B8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3D21A-88A3-4063-8F3A-52832F2709DE}">
  <sheetPr>
    <tabColor rgb="FFFFFF00"/>
  </sheetPr>
  <dimension ref="I2:K2"/>
  <sheetViews>
    <sheetView zoomScale="68" zoomScaleNormal="68" workbookViewId="0">
      <selection activeCell="I2" sqref="I2"/>
    </sheetView>
  </sheetViews>
  <sheetFormatPr defaultRowHeight="18" x14ac:dyDescent="0.45"/>
  <sheetData>
    <row r="2" spans="9:11" x14ac:dyDescent="0.45">
      <c r="I2" s="166" t="s">
        <v>34</v>
      </c>
      <c r="J2" s="4"/>
      <c r="K2" s="3"/>
    </row>
  </sheetData>
  <phoneticPr fontId="1"/>
  <hyperlinks>
    <hyperlink ref="I2" location="'⑴CPH English orderform '!R1C1" display="Return to Order Form" xr:uid="{22EEBF22-1434-4359-90EE-4809F3C4C125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252CA-A9D9-4BE5-AEC5-5E66FFEC32A0}">
  <sheetPr>
    <tabColor rgb="FFFFFF00"/>
    <pageSetUpPr fitToPage="1"/>
  </sheetPr>
  <dimension ref="J2"/>
  <sheetViews>
    <sheetView zoomScaleNormal="100" zoomScaleSheetLayoutView="69" workbookViewId="0">
      <selection activeCell="J2" sqref="J2"/>
    </sheetView>
  </sheetViews>
  <sheetFormatPr defaultRowHeight="18" x14ac:dyDescent="0.45"/>
  <cols>
    <col min="10" max="10" width="21.3984375" customWidth="1"/>
  </cols>
  <sheetData>
    <row r="2" spans="10:10" x14ac:dyDescent="0.45">
      <c r="J2" s="166" t="s">
        <v>34</v>
      </c>
    </row>
  </sheetData>
  <phoneticPr fontId="1"/>
  <hyperlinks>
    <hyperlink ref="J2" location="'⑴CPH English orderform '!R1C1" display="Return to Order Form" xr:uid="{56DFE234-7B18-4669-A7F7-A4C1DF57B0BA}"/>
  </hyperlinks>
  <pageMargins left="0.7" right="0.7" top="0.75" bottom="0.75" header="0.3" footer="0.3"/>
  <pageSetup paperSize="9" scale="7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173EF-2B93-4E34-8C93-F4CA63D7B301}">
  <sheetPr>
    <tabColor rgb="FFFFFF00"/>
    <pageSetUpPr fitToPage="1"/>
  </sheetPr>
  <dimension ref="A1:J2"/>
  <sheetViews>
    <sheetView zoomScale="40" zoomScaleNormal="40" zoomScaleSheetLayoutView="50" workbookViewId="0">
      <selection activeCell="J2" sqref="J2"/>
    </sheetView>
  </sheetViews>
  <sheetFormatPr defaultRowHeight="18" x14ac:dyDescent="0.45"/>
  <cols>
    <col min="10" max="10" width="21.3984375" customWidth="1"/>
  </cols>
  <sheetData>
    <row r="1" spans="1:10" x14ac:dyDescent="0.45">
      <c r="A1" s="4" t="s">
        <v>164</v>
      </c>
    </row>
    <row r="2" spans="1:10" x14ac:dyDescent="0.45">
      <c r="J2" s="166" t="s">
        <v>34</v>
      </c>
    </row>
  </sheetData>
  <phoneticPr fontId="1"/>
  <hyperlinks>
    <hyperlink ref="A1" location="'⑴CPH English orderform '!R1C1" display="'⑴CPH English orderform '!R1C1" xr:uid="{052C39B7-4A5C-40F5-BD17-FA09E9935276}"/>
    <hyperlink ref="J2" location="'⑴CPH English orderform '!R1C1" display="Return to Order Form" xr:uid="{9D19AACB-133E-4C61-AD3A-2F426623F554}"/>
  </hyperlinks>
  <pageMargins left="0.7" right="0.7" top="0.75" bottom="0.75" header="0.3" footer="0.3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26</vt:i4>
      </vt:variant>
      <vt:variant>
        <vt:lpstr>名前付き一覧</vt:lpstr>
      </vt:variant>
      <vt:variant>
        <vt:i4>3</vt:i4>
      </vt:variant>
    </vt:vector>
  </HeadingPairs>
  <TitlesOfParts>
    <vt:vector size="29" baseType="lpstr">
      <vt:lpstr>⑴CPH English orderform </vt:lpstr>
      <vt:lpstr>←Please send this file as a PDF</vt:lpstr>
      <vt:lpstr>Side tank both side,Divide left</vt:lpstr>
      <vt:lpstr>Aluminum 3 points in-out</vt:lpstr>
      <vt:lpstr>Reinforced Aluminum Version</vt:lpstr>
      <vt:lpstr>Carbon</vt:lpstr>
      <vt:lpstr>Center Raising Purchase 1.4</vt:lpstr>
      <vt:lpstr>Traveller bar H2709</vt:lpstr>
      <vt:lpstr>Pipe Bridle with Cleat</vt:lpstr>
      <vt:lpstr>Pipe Bridle with Cam</vt:lpstr>
      <vt:lpstr>RF62174　Ratchet Switching</vt:lpstr>
      <vt:lpstr>H2650　40㎜ Carbon Single Fixed</vt:lpstr>
      <vt:lpstr>Gunwale  Carbon</vt:lpstr>
      <vt:lpstr>Gunwale Aluminum Special</vt:lpstr>
      <vt:lpstr>Original FRP Parts</vt:lpstr>
      <vt:lpstr>Pump Type (Three Blocks on Inne</vt:lpstr>
      <vt:lpstr>Sheet1</vt:lpstr>
      <vt:lpstr>Topping Lift Both Sides Lead</vt:lpstr>
      <vt:lpstr>Rear Lead on Inner Keel</vt:lpstr>
      <vt:lpstr>EVA Foam　</vt:lpstr>
      <vt:lpstr>Factory Zero Carbon Extension (</vt:lpstr>
      <vt:lpstr>With Jib Peak Fitting</vt:lpstr>
      <vt:lpstr>Gelcoat Finish</vt:lpstr>
      <vt:lpstr>Allen　4 Pieces</vt:lpstr>
      <vt:lpstr>Yamaha Mast Thread Lock Type</vt:lpstr>
      <vt:lpstr>Yamaha Mast Wing Nut Type</vt:lpstr>
      <vt:lpstr>'⑴CPH English orderform '!Print_Area</vt:lpstr>
      <vt:lpstr>'Allen　4 Pieces'!Print_Area</vt:lpstr>
      <vt:lpstr>'Topping Lift Both Sides Lead'!Print_Area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オクムラボート販売株式会社</cp:lastModifiedBy>
  <cp:lastPrinted>2021-05-06T12:09:02Z</cp:lastPrinted>
  <dcterms:created xsi:type="dcterms:W3CDTF">2021-01-14T07:25:44Z</dcterms:created>
  <dcterms:modified xsi:type="dcterms:W3CDTF">2025-06-25T04:31:04Z</dcterms:modified>
</cp:coreProperties>
</file>